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15" windowWidth="7515" windowHeight="6915" tabRatio="741" activeTab="0"/>
  </bookViews>
  <sheets>
    <sheet name="Topkoeling Berekening" sheetId="1" r:id="rId1"/>
    <sheet name="Omschrijving Topkoeling" sheetId="2" r:id="rId2"/>
    <sheet name="Principe Tekening Topkoeling" sheetId="3" r:id="rId3"/>
  </sheets>
  <externalReferences>
    <externalReference r:id="rId6"/>
  </externalReferences>
  <definedNames>
    <definedName name="_xlnm.Print_Area" localSheetId="1">'Omschrijving Topkoeling'!$A$1:$K$49</definedName>
    <definedName name="_xlnm.Print_Area" localSheetId="2">'Principe Tekening Topkoeling'!$A$1:$K$49</definedName>
    <definedName name="_xlnm.Print_Area" localSheetId="0">'Topkoeling Berekening'!$A$1:$K$51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<sst xmlns="http://schemas.openxmlformats.org/spreadsheetml/2006/main" count="199" uniqueCount="173">
  <si>
    <t>OMSCHRIJVING BEGRIP "TOPKOELING"</t>
  </si>
  <si>
    <t>Topkoeling is ventileren met gekoelde buitenlucht. Een topkoeling is een koelsysteem,</t>
  </si>
  <si>
    <t>aangebracht op het ventilatiesysteem, voor het afkoelen van de toegevoerde buiten lucht.</t>
  </si>
  <si>
    <r>
      <t>In de praktijk houd dit in als het buiten 28</t>
    </r>
    <r>
      <rPr>
        <sz val="11"/>
        <rFont val="Arial"/>
        <family val="2"/>
      </rPr>
      <t>°</t>
    </r>
    <r>
      <rPr>
        <sz val="11"/>
        <rFont val="Arial"/>
        <family val="0"/>
      </rPr>
      <t xml:space="preserve">C is, de aangezogen buitenlucht eerst </t>
    </r>
    <r>
      <rPr>
        <sz val="11"/>
        <rFont val="Arial"/>
        <family val="2"/>
      </rPr>
      <t>±</t>
    </r>
    <r>
      <rPr>
        <sz val="11"/>
        <rFont val="Arial"/>
        <family val="0"/>
      </rPr>
      <t xml:space="preserve"> 8</t>
    </r>
    <r>
      <rPr>
        <sz val="11"/>
        <rFont val="Arial"/>
        <family val="2"/>
      </rPr>
      <t>°</t>
    </r>
    <r>
      <rPr>
        <sz val="11"/>
        <rFont val="Arial"/>
        <family val="0"/>
      </rPr>
      <t>C</t>
    </r>
  </si>
  <si>
    <r>
      <t>omlaag wordt gekoeld naar 20</t>
    </r>
    <r>
      <rPr>
        <sz val="11"/>
        <rFont val="Arial"/>
        <family val="2"/>
      </rPr>
      <t>°</t>
    </r>
    <r>
      <rPr>
        <sz val="11"/>
        <rFont val="Arial"/>
        <family val="0"/>
      </rPr>
      <t>C voordat deze in de ruimte wordt toegevoerd.</t>
    </r>
  </si>
  <si>
    <t>Doordat de toegevoerde lucht door de interne warmtebelasting (personen, computers,</t>
  </si>
  <si>
    <t>printers, verlichting etc.) weer zal worden opgewarmd zal de werkelijke ruimtetemperatuur</t>
  </si>
  <si>
    <r>
      <t>±</t>
    </r>
    <r>
      <rPr>
        <sz val="11"/>
        <rFont val="Arial"/>
        <family val="0"/>
      </rPr>
      <t xml:space="preserve"> 3 tot 4</t>
    </r>
    <r>
      <rPr>
        <sz val="11"/>
        <rFont val="Arial"/>
        <family val="2"/>
      </rPr>
      <t>°</t>
    </r>
    <r>
      <rPr>
        <sz val="11"/>
        <rFont val="Arial"/>
        <family val="0"/>
      </rPr>
      <t>C hoger komen te liggen. De ruimtetemperatuur zal dan circa 24</t>
    </r>
    <r>
      <rPr>
        <sz val="11"/>
        <rFont val="Arial"/>
        <family val="2"/>
      </rPr>
      <t>°</t>
    </r>
    <r>
      <rPr>
        <sz val="11"/>
        <rFont val="Arial"/>
        <family val="0"/>
      </rPr>
      <t>C zijn.</t>
    </r>
  </si>
  <si>
    <t>De kapaciteit van een topkoelsysteem wordt bepaald aan de hand van:</t>
  </si>
  <si>
    <r>
      <t>•</t>
    </r>
    <r>
      <rPr>
        <sz val="11"/>
        <rFont val="Arial"/>
        <family val="0"/>
      </rPr>
      <t xml:space="preserve"> het ventilatievoud</t>
    </r>
  </si>
  <si>
    <r>
      <t>•</t>
    </r>
    <r>
      <rPr>
        <sz val="11"/>
        <rFont val="Arial"/>
        <family val="0"/>
      </rPr>
      <t xml:space="preserve"> de inblaasluchttemperatuur</t>
    </r>
  </si>
  <si>
    <t>Het ventilatievoud en de inblaasluchttemperatuur worden berekend met behulp van een</t>
  </si>
  <si>
    <t>temperatuuroverschrijdingsberekening ( T.O. ) computerprogramma.</t>
  </si>
  <si>
    <t>In de berekeningen worden de volgende gegevens ingevoerd:</t>
  </si>
  <si>
    <r>
      <t>•</t>
    </r>
    <r>
      <rPr>
        <sz val="11"/>
        <rFont val="Arial"/>
        <family val="0"/>
      </rPr>
      <t xml:space="preserve"> bouwkundige gegevens (afmetingen, isolatiewaarden etc.)</t>
    </r>
  </si>
  <si>
    <r>
      <t>•</t>
    </r>
    <r>
      <rPr>
        <sz val="11"/>
        <rFont val="Arial"/>
        <family val="0"/>
      </rPr>
      <t xml:space="preserve"> glassoort (2 + a waarde)</t>
    </r>
  </si>
  <si>
    <r>
      <t>•</t>
    </r>
    <r>
      <rPr>
        <sz val="11"/>
        <rFont val="Arial"/>
        <family val="0"/>
      </rPr>
      <t xml:space="preserve"> zonwering</t>
    </r>
  </si>
  <si>
    <r>
      <t>•</t>
    </r>
    <r>
      <rPr>
        <sz val="11"/>
        <rFont val="Arial"/>
        <family val="0"/>
      </rPr>
      <t xml:space="preserve"> interne warmtebelasting (verlichting, personen, apparatuur)</t>
    </r>
  </si>
  <si>
    <r>
      <t>•</t>
    </r>
    <r>
      <rPr>
        <sz val="11"/>
        <rFont val="Arial"/>
        <family val="0"/>
      </rPr>
      <t xml:space="preserve"> ori</t>
    </r>
    <r>
      <rPr>
        <sz val="11"/>
        <rFont val="Arial"/>
        <family val="2"/>
      </rPr>
      <t>ë</t>
    </r>
    <r>
      <rPr>
        <sz val="11"/>
        <rFont val="Arial"/>
        <family val="0"/>
      </rPr>
      <t>ntatie (noord, oost, zuid of west)</t>
    </r>
  </si>
  <si>
    <t>De computer berekent op basis van het referentiejaar 1964 de temperatuuroverschreidingen</t>
  </si>
  <si>
    <t>in de ruimte. De overschrijdingen mogen voor een topkoelinstallatie maximaal bedragen:</t>
  </si>
  <si>
    <r>
      <t>•</t>
    </r>
    <r>
      <rPr>
        <sz val="11"/>
        <rFont val="Arial"/>
        <family val="0"/>
      </rPr>
      <t xml:space="preserve"> 100 uur van 25</t>
    </r>
    <r>
      <rPr>
        <sz val="11"/>
        <rFont val="Arial"/>
        <family val="2"/>
      </rPr>
      <t>°C</t>
    </r>
  </si>
  <si>
    <r>
      <t>•</t>
    </r>
    <r>
      <rPr>
        <sz val="11"/>
        <rFont val="Arial"/>
        <family val="0"/>
      </rPr>
      <t xml:space="preserve">     0 uur van 28</t>
    </r>
    <r>
      <rPr>
        <sz val="11"/>
        <rFont val="Arial"/>
        <family val="2"/>
      </rPr>
      <t>°C</t>
    </r>
  </si>
  <si>
    <t>Dit alles gebaseerd op het referentiejaar van 1964, zodat afhankelijk van de buitentemperaturen</t>
  </si>
  <si>
    <t>en zonintensiteit, de overschrijdingen per jaar kunnen afwijken.</t>
  </si>
  <si>
    <t>Opmerkingen:</t>
  </si>
  <si>
    <t>Omdat de regeling van een topkoelinstallatie centraal geregeld wordt, is het onvermijdelijk dat</t>
  </si>
  <si>
    <t>er temperatuurverschillen onstaan per vertrek ten gevolge van:</t>
  </si>
  <si>
    <r>
      <t>•</t>
    </r>
    <r>
      <rPr>
        <sz val="11"/>
        <rFont val="Arial"/>
        <family val="0"/>
      </rPr>
      <t xml:space="preserve"> stand van de zon</t>
    </r>
  </si>
  <si>
    <r>
      <t>•</t>
    </r>
    <r>
      <rPr>
        <sz val="11"/>
        <rFont val="Arial"/>
        <family val="0"/>
      </rPr>
      <t xml:space="preserve"> interne warmtebelasting</t>
    </r>
  </si>
  <si>
    <r>
      <t>•</t>
    </r>
    <r>
      <rPr>
        <sz val="11"/>
        <rFont val="Arial"/>
        <family val="0"/>
      </rPr>
      <t xml:space="preserve"> openstaande deuren naar niet gekoelde vertrekken</t>
    </r>
  </si>
  <si>
    <r>
      <t>•</t>
    </r>
    <r>
      <rPr>
        <sz val="11"/>
        <rFont val="Arial"/>
        <family val="0"/>
      </rPr>
      <t xml:space="preserve"> geopende ramen</t>
    </r>
  </si>
  <si>
    <r>
      <t>•</t>
    </r>
    <r>
      <rPr>
        <sz val="11"/>
        <rFont val="Arial"/>
        <family val="0"/>
      </rPr>
      <t xml:space="preserve"> onjuiste bediening van de zonwering</t>
    </r>
  </si>
  <si>
    <t>In vertrekken met groter afwijkingen van de gemiddelde vertrekken (bijvoorbeeld extra computers),</t>
  </si>
  <si>
    <t>zullen hogere temperatuuroverschrijdingen optreden.</t>
  </si>
  <si>
    <t>Voor deze vertrekken zal veelal een separaat koelsysteem noodzakelijk zijn.</t>
  </si>
  <si>
    <t>PRINCIPE TEKENING SYSTEEM  "TOPKOELING"</t>
  </si>
  <si>
    <t>Dakvloer</t>
  </si>
  <si>
    <t>Eerste verd. vloer</t>
  </si>
  <si>
    <t>Begane grond vloer</t>
  </si>
  <si>
    <t>Ruimte 1</t>
  </si>
  <si>
    <t>Ruimte 2</t>
  </si>
  <si>
    <t>Ruimte 3</t>
  </si>
  <si>
    <t>Ruimte 4</t>
  </si>
  <si>
    <t>Ruimte 5</t>
  </si>
  <si>
    <t>Ruimte 6</t>
  </si>
  <si>
    <t>Dakafzuigventilator</t>
  </si>
  <si>
    <t>Luchtbehandelingskast</t>
  </si>
  <si>
    <t xml:space="preserve"> plenum</t>
  </si>
  <si>
    <t xml:space="preserve">plenum </t>
  </si>
  <si>
    <t>Buitenlucht</t>
  </si>
  <si>
    <t xml:space="preserve"> retour</t>
  </si>
  <si>
    <t xml:space="preserve">   retour</t>
  </si>
  <si>
    <t>toevoer</t>
  </si>
  <si>
    <t xml:space="preserve">  retour</t>
  </si>
  <si>
    <t xml:space="preserve">         retour</t>
  </si>
  <si>
    <t>Condities Topkoeling in bedrijf:</t>
  </si>
  <si>
    <t>• Buitenluchttemperatuur</t>
  </si>
  <si>
    <t>: 28°C</t>
  </si>
  <si>
    <r>
      <t>•</t>
    </r>
    <r>
      <rPr>
        <sz val="11"/>
        <rFont val="Arial"/>
        <family val="0"/>
      </rPr>
      <t xml:space="preserve"> Buitenlucht relatieve vochtigneid</t>
    </r>
  </si>
  <si>
    <t>: 50%</t>
  </si>
  <si>
    <r>
      <t>•</t>
    </r>
    <r>
      <rPr>
        <sz val="11"/>
        <rFont val="Arial"/>
        <family val="0"/>
      </rPr>
      <t xml:space="preserve"> Inblaaslucht temperatuur</t>
    </r>
  </si>
  <si>
    <r>
      <t>: 20</t>
    </r>
    <r>
      <rPr>
        <sz val="11"/>
        <rFont val="Arial"/>
        <family val="2"/>
      </rPr>
      <t>°</t>
    </r>
    <r>
      <rPr>
        <sz val="11"/>
        <rFont val="Arial"/>
        <family val="0"/>
      </rPr>
      <t>C</t>
    </r>
  </si>
  <si>
    <r>
      <t>•</t>
    </r>
    <r>
      <rPr>
        <sz val="11"/>
        <rFont val="Arial"/>
        <family val="0"/>
      </rPr>
      <t xml:space="preserve"> Inblaaslucht relatieve vochtigheid</t>
    </r>
  </si>
  <si>
    <t>: 80%</t>
  </si>
  <si>
    <t>20°C bij 80% RV</t>
  </si>
  <si>
    <r>
      <t>28</t>
    </r>
    <r>
      <rPr>
        <sz val="8"/>
        <rFont val="Arial"/>
        <family val="2"/>
      </rPr>
      <t>°</t>
    </r>
    <r>
      <rPr>
        <sz val="8"/>
        <rFont val="Arial"/>
        <family val="0"/>
      </rPr>
      <t>C/50%RV</t>
    </r>
  </si>
  <si>
    <r>
      <t>•</t>
    </r>
    <r>
      <rPr>
        <sz val="11"/>
        <rFont val="Arial"/>
        <family val="0"/>
      </rPr>
      <t xml:space="preserve"> Ventilatievoud kantoren</t>
    </r>
  </si>
  <si>
    <t>: 4 voudig</t>
  </si>
  <si>
    <r>
      <t>•</t>
    </r>
    <r>
      <rPr>
        <sz val="11"/>
        <rFont val="Arial"/>
        <family val="0"/>
      </rPr>
      <t xml:space="preserve"> Ventilatievoud vergaderruimten</t>
    </r>
  </si>
  <si>
    <r>
      <t>°</t>
    </r>
    <r>
      <rPr>
        <sz val="11"/>
        <rFont val="Arial"/>
        <family val="0"/>
      </rPr>
      <t>C</t>
    </r>
  </si>
  <si>
    <t>Globaal temperatuurverloop:</t>
  </si>
  <si>
    <t xml:space="preserve"> 23,5°C</t>
  </si>
  <si>
    <t xml:space="preserve"> 23,0°C</t>
  </si>
  <si>
    <t>25,0°C</t>
  </si>
  <si>
    <t>24,5°C</t>
  </si>
  <si>
    <t>Opmerking:</t>
  </si>
  <si>
    <t>Zoals u kunt zien is de temperatuur in de ruimtes op de verdieping hoger dan op de begane grond.</t>
  </si>
  <si>
    <t>Dit komt omdat er op de verdieping een platdak zit en omdat de warmte van beneden naar boven</t>
  </si>
  <si>
    <t>stijgt. Daarom is het vanuit de praktijk gezien aan te bevelen om het ventilatievoud op verdiepingen</t>
  </si>
  <si>
    <t>Inblaaslucht conditie</t>
  </si>
  <si>
    <t>conditie</t>
  </si>
  <si>
    <t>Φ</t>
  </si>
  <si>
    <t>с</t>
  </si>
  <si>
    <t>ρ</t>
  </si>
  <si>
    <r>
      <t>Ө</t>
    </r>
    <r>
      <rPr>
        <sz val="8"/>
        <rFont val="Times New Roman"/>
        <family val="1"/>
      </rPr>
      <t>i</t>
    </r>
  </si>
  <si>
    <r>
      <t>Ө</t>
    </r>
    <r>
      <rPr>
        <sz val="8"/>
        <rFont val="Times New Roman"/>
        <family val="1"/>
      </rPr>
      <t>t</t>
    </r>
  </si>
  <si>
    <t xml:space="preserve"> = koellast</t>
  </si>
  <si>
    <t xml:space="preserve"> = soortelijke warmte</t>
  </si>
  <si>
    <t xml:space="preserve"> = soortelijke massa</t>
  </si>
  <si>
    <t xml:space="preserve"> = ruimtetemperatuur</t>
  </si>
  <si>
    <t xml:space="preserve"> = minimale inblaastemperatuur</t>
  </si>
  <si>
    <t>qv</t>
  </si>
  <si>
    <t xml:space="preserve"> = luchtdebiet</t>
  </si>
  <si>
    <t>[ W ]</t>
  </si>
  <si>
    <r>
      <t>[ m</t>
    </r>
    <r>
      <rPr>
        <sz val="11"/>
        <rFont val="Arial"/>
        <family val="2"/>
      </rPr>
      <t>³</t>
    </r>
    <r>
      <rPr>
        <sz val="11"/>
        <rFont val="Arial"/>
        <family val="0"/>
      </rPr>
      <t>/s ]</t>
    </r>
  </si>
  <si>
    <r>
      <t>[ J/(kg</t>
    </r>
    <r>
      <rPr>
        <sz val="11"/>
        <rFont val="Arial"/>
        <family val="2"/>
      </rPr>
      <t>•</t>
    </r>
    <r>
      <rPr>
        <sz val="11"/>
        <rFont val="Arial"/>
        <family val="0"/>
      </rPr>
      <t>k) ]</t>
    </r>
  </si>
  <si>
    <r>
      <t>[ kg/m</t>
    </r>
    <r>
      <rPr>
        <sz val="11"/>
        <rFont val="Arial"/>
        <family val="2"/>
      </rPr>
      <t>³</t>
    </r>
    <r>
      <rPr>
        <sz val="11"/>
        <rFont val="Arial"/>
        <family val="0"/>
      </rPr>
      <t xml:space="preserve"> ]</t>
    </r>
  </si>
  <si>
    <r>
      <t xml:space="preserve">[ </t>
    </r>
    <r>
      <rPr>
        <sz val="11"/>
        <rFont val="Arial"/>
        <family val="2"/>
      </rPr>
      <t>°</t>
    </r>
    <r>
      <rPr>
        <sz val="11"/>
        <rFont val="Arial"/>
        <family val="0"/>
      </rPr>
      <t>C ]</t>
    </r>
  </si>
  <si>
    <t xml:space="preserve"> Watt</t>
  </si>
  <si>
    <t xml:space="preserve"> meter</t>
  </si>
  <si>
    <t xml:space="preserve">Vloeroppervlak </t>
  </si>
  <si>
    <t xml:space="preserve">Ruimte inhoud </t>
  </si>
  <si>
    <r>
      <t xml:space="preserve"> m</t>
    </r>
    <r>
      <rPr>
        <sz val="10"/>
        <rFont val="Arial"/>
        <family val="2"/>
      </rPr>
      <t>²</t>
    </r>
  </si>
  <si>
    <r>
      <t xml:space="preserve"> m</t>
    </r>
    <r>
      <rPr>
        <sz val="10"/>
        <rFont val="Arial"/>
        <family val="2"/>
      </rPr>
      <t>³</t>
    </r>
  </si>
  <si>
    <t xml:space="preserve">   Lengte van de ruimte/gebouw</t>
  </si>
  <si>
    <t xml:space="preserve">   Breedte van de ruimte/gebouw</t>
  </si>
  <si>
    <t xml:space="preserve">   Hoogte van de ruimte/gebouw</t>
  </si>
  <si>
    <t xml:space="preserve">   Gewenste ruimtetemperatuur</t>
  </si>
  <si>
    <r>
      <t xml:space="preserve">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</si>
  <si>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t xml:space="preserve">   Berekende koellast</t>
  </si>
  <si>
    <t xml:space="preserve">Soortelijke warmte </t>
  </si>
  <si>
    <t xml:space="preserve"> J/(kg•k)</t>
  </si>
  <si>
    <t xml:space="preserve">Soortelijke massa </t>
  </si>
  <si>
    <t xml:space="preserve"> kg/m³</t>
  </si>
  <si>
    <t xml:space="preserve"> mbar</t>
  </si>
  <si>
    <t xml:space="preserve">Heersende luchtdruk </t>
  </si>
  <si>
    <t>Inblaasluchttemperatuur</t>
  </si>
  <si>
    <r>
      <t xml:space="preserve">1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</si>
  <si>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</si>
  <si>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3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</si>
  <si>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4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</si>
  <si>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5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</si>
  <si>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6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</si>
  <si>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7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</si>
  <si>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8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</si>
  <si>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9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</si>
  <si>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10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</si>
  <si>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11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</si>
  <si>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12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</si>
  <si>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13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</si>
  <si>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14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</si>
  <si>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15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</si>
  <si>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16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</si>
  <si>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17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</si>
  <si>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18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</si>
  <si>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19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</si>
  <si>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20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</si>
  <si>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21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</si>
  <si>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22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</si>
  <si>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23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</si>
  <si>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24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</si>
  <si>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25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</si>
  <si>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26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</si>
  <si>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27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</si>
  <si>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28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</si>
  <si>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29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</si>
  <si>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r>
      <t xml:space="preserve">30 </t>
    </r>
    <r>
      <rPr>
        <sz val="10"/>
        <rFont val="Arial"/>
        <family val="2"/>
      </rPr>
      <t>°</t>
    </r>
    <r>
      <rPr>
        <sz val="10"/>
        <rFont val="Arial"/>
        <family val="0"/>
      </rPr>
      <t>C</t>
    </r>
  </si>
  <si>
    <t xml:space="preserve">  Selectie inblaasluchttemperatuur</t>
  </si>
  <si>
    <t xml:space="preserve">   Selectie inblaaskoelluchttemp.</t>
  </si>
  <si>
    <r>
      <t xml:space="preserve"> m</t>
    </r>
    <r>
      <rPr>
        <sz val="10"/>
        <rFont val="Arial"/>
        <family val="2"/>
      </rPr>
      <t>³</t>
    </r>
    <r>
      <rPr>
        <sz val="10"/>
        <rFont val="Arial"/>
        <family val="0"/>
      </rPr>
      <t>/h</t>
    </r>
  </si>
  <si>
    <t xml:space="preserve">Luchtdebiet </t>
  </si>
  <si>
    <t xml:space="preserve">Ventilatievoud </t>
  </si>
  <si>
    <t xml:space="preserve"> per uur</t>
  </si>
  <si>
    <t>FORMULE:</t>
  </si>
  <si>
    <t>vloer</t>
  </si>
  <si>
    <t>°C inblaastemp.</t>
  </si>
  <si>
    <t xml:space="preserve"> m³/h luchtdebiet</t>
  </si>
  <si>
    <t xml:space="preserve"> ventilatievoud per uur</t>
  </si>
  <si>
    <t xml:space="preserve"> °C ruimtetemperatuur</t>
  </si>
  <si>
    <t xml:space="preserve"> m³ ruimteinhoud</t>
  </si>
  <si>
    <t xml:space="preserve"> m² vloeroppervlak</t>
  </si>
  <si>
    <t>met een dak grenzend aan de buitenlucht, het ventilatievoud i.p.v. 4 voudig, 6 voudig aan te houden.</t>
  </si>
  <si>
    <t>: 7 voudig</t>
  </si>
  <si>
    <t xml:space="preserve"> 56 BEREKENINGEN, PRINCIPE EN BEGRIP "TOPKOELING"</t>
  </si>
  <si>
    <t>Project nummer</t>
  </si>
  <si>
    <t>Project naam</t>
  </si>
  <si>
    <t>Opdrachtgever</t>
  </si>
  <si>
    <t>Datum</t>
  </si>
  <si>
    <t>Technicus</t>
  </si>
  <si>
    <t xml:space="preserve">HOME BEREKENINGEN </t>
  </si>
  <si>
    <t>OMSCHR. TOPKOELING</t>
  </si>
  <si>
    <t>PRINCIPE TOPKOELING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</si>
</sst>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"/>
    <numFmt numFmtId="165" formatCode="#,##0.000"/>
    <numFmt numFmtId="166" formatCode="0.0"/>
    <numFmt numFmtId="167" formatCode="0.00000"/>
    <numFmt numFmtId="168" formatCode="0.0000"/>
    <numFmt numFmtId="169" formatCode="0.000"/>
    <numFmt numFmtId="170" formatCode="d\ mmmm\ yyyy"/>
  </numFmts>
  <fonts count="28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10"/>
      <name val="Arial"/>
      <family val="0"/>
    </font>
    <font>
      <b/>
      <sz val="11"/>
      <color indexed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22"/>
      <name val="Arial Rounded MT Bold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lightUp">
        <bgColor indexed="22"/>
      </patternFill>
    </fill>
    <fill>
      <patternFill patternType="solid">
        <fgColor indexed="12"/>
        <bgColor indexed="64"/>
      </patternFill>
    </fill>
    <fill>
      <patternFill patternType="darkUp"/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13" xfId="0" applyFill="1" applyBorder="1" applyAlignment="1">
      <alignment/>
    </xf>
    <xf numFmtId="0" fontId="0" fillId="3" borderId="6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3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/>
    </xf>
    <xf numFmtId="164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164" fontId="3" fillId="2" borderId="19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164" fontId="3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24" xfId="0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5" fillId="5" borderId="26" xfId="0" applyFont="1" applyFill="1" applyBorder="1" applyAlignment="1">
      <alignment horizontal="center" vertical="center"/>
    </xf>
    <xf numFmtId="0" fontId="0" fillId="5" borderId="27" xfId="0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17" fillId="0" borderId="0" xfId="0" applyNumberFormat="1" applyFont="1" applyAlignment="1">
      <alignment horizontal="center" vertical="center"/>
    </xf>
    <xf numFmtId="4" fontId="18" fillId="0" borderId="28" xfId="0" applyNumberFormat="1" applyFont="1" applyFill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 vertical="center"/>
    </xf>
    <xf numFmtId="165" fontId="18" fillId="0" borderId="28" xfId="0" applyNumberFormat="1" applyFont="1" applyBorder="1" applyAlignment="1">
      <alignment horizontal="center" vertical="center"/>
    </xf>
    <xf numFmtId="3" fontId="18" fillId="0" borderId="2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6" fontId="18" fillId="0" borderId="2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1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9" fillId="6" borderId="29" xfId="0" applyFont="1" applyFill="1" applyBorder="1" applyAlignment="1">
      <alignment horizontal="left" vertical="center"/>
    </xf>
    <xf numFmtId="0" fontId="0" fillId="6" borderId="3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8" fillId="7" borderId="29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166" fontId="20" fillId="0" borderId="5" xfId="0" applyNumberFormat="1" applyFont="1" applyBorder="1" applyAlignment="1">
      <alignment vertical="center"/>
    </xf>
    <xf numFmtId="164" fontId="20" fillId="0" borderId="5" xfId="0" applyNumberFormat="1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4" fontId="17" fillId="4" borderId="28" xfId="0" applyNumberFormat="1" applyFont="1" applyFill="1" applyBorder="1" applyAlignment="1" applyProtection="1">
      <alignment horizontal="center" vertical="center"/>
      <protection locked="0"/>
    </xf>
    <xf numFmtId="164" fontId="17" fillId="4" borderId="28" xfId="0" applyNumberFormat="1" applyFont="1" applyFill="1" applyBorder="1" applyAlignment="1" applyProtection="1">
      <alignment horizontal="center" vertical="center"/>
      <protection locked="0"/>
    </xf>
    <xf numFmtId="3" fontId="17" fillId="4" borderId="28" xfId="0" applyNumberFormat="1" applyFont="1" applyFill="1" applyBorder="1" applyAlignment="1" applyProtection="1">
      <alignment horizontal="center" vertical="center"/>
      <protection locked="0"/>
    </xf>
    <xf numFmtId="164" fontId="19" fillId="6" borderId="31" xfId="0" applyNumberFormat="1" applyFont="1" applyFill="1" applyBorder="1" applyAlignment="1" applyProtection="1">
      <alignment horizontal="right" vertical="center"/>
      <protection hidden="1" locked="0"/>
    </xf>
    <xf numFmtId="0" fontId="22" fillId="6" borderId="0" xfId="0" applyFont="1" applyFill="1" applyBorder="1" applyAlignment="1">
      <alignment horizontal="left" vertical="center"/>
    </xf>
    <xf numFmtId="0" fontId="23" fillId="6" borderId="0" xfId="0" applyFont="1" applyFill="1" applyAlignment="1">
      <alignment horizontal="left" vertical="center"/>
    </xf>
    <xf numFmtId="0" fontId="0" fillId="0" borderId="32" xfId="0" applyFont="1" applyFill="1" applyBorder="1" applyAlignment="1" applyProtection="1">
      <alignment vertical="center"/>
      <protection/>
    </xf>
    <xf numFmtId="0" fontId="24" fillId="0" borderId="32" xfId="0" applyNumberFormat="1" applyFont="1" applyFill="1" applyBorder="1" applyAlignment="1" applyProtection="1">
      <alignment horizontal="left" vertical="center"/>
      <protection hidden="1" locked="0"/>
    </xf>
    <xf numFmtId="0" fontId="0" fillId="0" borderId="33" xfId="0" applyFont="1" applyFill="1" applyBorder="1" applyAlignment="1" applyProtection="1">
      <alignment vertical="center"/>
      <protection/>
    </xf>
    <xf numFmtId="0" fontId="24" fillId="0" borderId="33" xfId="0" applyNumberFormat="1" applyFont="1" applyFill="1" applyBorder="1" applyAlignment="1" applyProtection="1">
      <alignment horizontal="left" vertical="center"/>
      <protection hidden="1" locked="0"/>
    </xf>
    <xf numFmtId="49" fontId="27" fillId="0" borderId="34" xfId="16" applyNumberFormat="1" applyFont="1" applyFill="1" applyBorder="1" applyAlignment="1">
      <alignment horizontal="center" vertical="center"/>
    </xf>
    <xf numFmtId="170" fontId="24" fillId="0" borderId="33" xfId="0" applyNumberFormat="1" applyFont="1" applyFill="1" applyBorder="1" applyAlignment="1" applyProtection="1">
      <alignment horizontal="left" vertical="center"/>
      <protection hidden="1" locked="0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1" fillId="4" borderId="37" xfId="0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AEAE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Topkoeling Berekening'!A1" /><Relationship Id="rId3" Type="http://schemas.openxmlformats.org/officeDocument/2006/relationships/hyperlink" Target="#'Topkoeling Berekening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hyperlink" Target="#'Topkoeling Berekening'!A1" /><Relationship Id="rId5" Type="http://schemas.openxmlformats.org/officeDocument/2006/relationships/hyperlink" Target="#'Topkoeling Berekening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9525</xdr:rowOff>
    </xdr:from>
    <xdr:to>
      <xdr:col>6</xdr:col>
      <xdr:colOff>85725</xdr:colOff>
      <xdr:row>36</xdr:row>
      <xdr:rowOff>123825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80975" y="5314950"/>
          <a:ext cx="3314700" cy="571500"/>
        </a:xfrm>
        <a:prstGeom prst="rect">
          <a:avLst/>
        </a:prstGeom>
        <a:solidFill>
          <a:srgbClr val="EAEAE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qv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=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         </a:t>
          </a:r>
          <a:r>
            <a:rPr lang="en-US" cap="none" sz="1400" b="1" i="0" u="sng" baseline="0"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=  [ m³/s ]
                      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с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•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ρ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• (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Ө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Ө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t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  <xdr:twoCellAnchor>
    <xdr:from>
      <xdr:col>7</xdr:col>
      <xdr:colOff>219075</xdr:colOff>
      <xdr:row>35</xdr:row>
      <xdr:rowOff>47625</xdr:rowOff>
    </xdr:from>
    <xdr:to>
      <xdr:col>9</xdr:col>
      <xdr:colOff>428625</xdr:colOff>
      <xdr:row>36</xdr:row>
      <xdr:rowOff>95250</xdr:rowOff>
    </xdr:to>
    <xdr:grpSp>
      <xdr:nvGrpSpPr>
        <xdr:cNvPr id="2" name="Group 29"/>
        <xdr:cNvGrpSpPr>
          <a:grpSpLocks/>
        </xdr:cNvGrpSpPr>
      </xdr:nvGrpSpPr>
      <xdr:grpSpPr>
        <a:xfrm>
          <a:off x="4238625" y="5581650"/>
          <a:ext cx="1533525" cy="276225"/>
          <a:chOff x="445" y="570"/>
          <a:chExt cx="161" cy="42"/>
        </a:xfrm>
        <a:solidFill>
          <a:srgbClr val="FFFFFF"/>
        </a:solidFill>
      </xdr:grpSpPr>
      <xdr:grpSp>
        <xdr:nvGrpSpPr>
          <xdr:cNvPr id="3" name="Group 17"/>
          <xdr:cNvGrpSpPr>
            <a:grpSpLocks/>
          </xdr:cNvGrpSpPr>
        </xdr:nvGrpSpPr>
        <xdr:grpSpPr>
          <a:xfrm>
            <a:off x="507" y="570"/>
            <a:ext cx="32" cy="41"/>
            <a:chOff x="372" y="588"/>
            <a:chExt cx="32" cy="28"/>
          </a:xfrm>
          <a:solidFill>
            <a:srgbClr val="FFFFFF"/>
          </a:solidFill>
        </xdr:grpSpPr>
        <xdr:sp>
          <xdr:nvSpPr>
            <xdr:cNvPr id="4" name="Line 18"/>
            <xdr:cNvSpPr>
              <a:spLocks/>
            </xdr:cNvSpPr>
          </xdr:nvSpPr>
          <xdr:spPr>
            <a:xfrm>
              <a:off x="372" y="588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9"/>
            <xdr:cNvSpPr>
              <a:spLocks/>
            </xdr:cNvSpPr>
          </xdr:nvSpPr>
          <xdr:spPr>
            <a:xfrm>
              <a:off x="404" y="589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21"/>
          <xdr:cNvGrpSpPr>
            <a:grpSpLocks/>
          </xdr:cNvGrpSpPr>
        </xdr:nvGrpSpPr>
        <xdr:grpSpPr>
          <a:xfrm>
            <a:off x="445" y="570"/>
            <a:ext cx="32" cy="41"/>
            <a:chOff x="372" y="588"/>
            <a:chExt cx="32" cy="28"/>
          </a:xfrm>
          <a:solidFill>
            <a:srgbClr val="FFFFFF"/>
          </a:solidFill>
        </xdr:grpSpPr>
        <xdr:sp>
          <xdr:nvSpPr>
            <xdr:cNvPr id="7" name="Line 22"/>
            <xdr:cNvSpPr>
              <a:spLocks/>
            </xdr:cNvSpPr>
          </xdr:nvSpPr>
          <xdr:spPr>
            <a:xfrm>
              <a:off x="372" y="588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3"/>
            <xdr:cNvSpPr>
              <a:spLocks/>
            </xdr:cNvSpPr>
          </xdr:nvSpPr>
          <xdr:spPr>
            <a:xfrm>
              <a:off x="404" y="589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26"/>
          <xdr:cNvGrpSpPr>
            <a:grpSpLocks/>
          </xdr:cNvGrpSpPr>
        </xdr:nvGrpSpPr>
        <xdr:grpSpPr>
          <a:xfrm>
            <a:off x="574" y="571"/>
            <a:ext cx="32" cy="41"/>
            <a:chOff x="372" y="588"/>
            <a:chExt cx="32" cy="28"/>
          </a:xfrm>
          <a:solidFill>
            <a:srgbClr val="FFFFFF"/>
          </a:solidFill>
        </xdr:grpSpPr>
        <xdr:sp>
          <xdr:nvSpPr>
            <xdr:cNvPr id="10" name="Line 27"/>
            <xdr:cNvSpPr>
              <a:spLocks/>
            </xdr:cNvSpPr>
          </xdr:nvSpPr>
          <xdr:spPr>
            <a:xfrm>
              <a:off x="372" y="588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28"/>
            <xdr:cNvSpPr>
              <a:spLocks/>
            </xdr:cNvSpPr>
          </xdr:nvSpPr>
          <xdr:spPr>
            <a:xfrm>
              <a:off x="404" y="589"/>
              <a:ext cx="0" cy="2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</xdr:row>
      <xdr:rowOff>0</xdr:rowOff>
    </xdr:from>
    <xdr:to>
      <xdr:col>11</xdr:col>
      <xdr:colOff>257175</xdr:colOff>
      <xdr:row>3</xdr:row>
      <xdr:rowOff>38100</xdr:rowOff>
    </xdr:to>
    <xdr:grpSp>
      <xdr:nvGrpSpPr>
        <xdr:cNvPr id="12" name="Group 33"/>
        <xdr:cNvGrpSpPr>
          <a:grpSpLocks/>
        </xdr:cNvGrpSpPr>
      </xdr:nvGrpSpPr>
      <xdr:grpSpPr>
        <a:xfrm>
          <a:off x="219075" y="161925"/>
          <a:ext cx="6162675" cy="361950"/>
          <a:chOff x="4" y="17"/>
          <a:chExt cx="647" cy="38"/>
        </a:xfrm>
        <a:solidFill>
          <a:srgbClr val="FFFFFF"/>
        </a:solidFill>
      </xdr:grpSpPr>
      <xdr:sp>
        <xdr:nvSpPr>
          <xdr:cNvPr id="13" name="TextBox 34"/>
          <xdr:cNvSpPr txBox="1">
            <a:spLocks noChangeArrowheads="1"/>
          </xdr:cNvSpPr>
        </xdr:nvSpPr>
        <xdr:spPr>
          <a:xfrm>
            <a:off x="95" y="17"/>
            <a:ext cx="55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/>
              <a:t>TECHNISCH ADVIESBURO BETUWE</a:t>
            </a:r>
          </a:p>
        </xdr:txBody>
      </xdr:sp>
      <xdr:pic>
        <xdr:nvPicPr>
          <xdr:cNvPr id="14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17"/>
            <a:ext cx="92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8</xdr:row>
      <xdr:rowOff>19050</xdr:rowOff>
    </xdr:from>
    <xdr:to>
      <xdr:col>9</xdr:col>
      <xdr:colOff>523875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933" t="5404" r="4484" b="4054"/>
        <a:stretch>
          <a:fillRect/>
        </a:stretch>
      </xdr:blipFill>
      <xdr:spPr>
        <a:xfrm>
          <a:off x="3962400" y="1581150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14</xdr:row>
      <xdr:rowOff>0</xdr:rowOff>
    </xdr:from>
    <xdr:to>
      <xdr:col>2</xdr:col>
      <xdr:colOff>504825</xdr:colOff>
      <xdr:row>14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28675" y="2657475"/>
          <a:ext cx="4000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0</xdr:rowOff>
    </xdr:from>
    <xdr:to>
      <xdr:col>5</xdr:col>
      <xdr:colOff>504825</xdr:colOff>
      <xdr:row>14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657475" y="2657475"/>
          <a:ext cx="4000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14</xdr:row>
      <xdr:rowOff>0</xdr:rowOff>
    </xdr:from>
    <xdr:to>
      <xdr:col>8</xdr:col>
      <xdr:colOff>504825</xdr:colOff>
      <xdr:row>14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4486275" y="2657475"/>
          <a:ext cx="4000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0</xdr:rowOff>
    </xdr:from>
    <xdr:to>
      <xdr:col>2</xdr:col>
      <xdr:colOff>504825</xdr:colOff>
      <xdr:row>24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828675" y="4457700"/>
          <a:ext cx="4000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24</xdr:row>
      <xdr:rowOff>0</xdr:rowOff>
    </xdr:from>
    <xdr:to>
      <xdr:col>5</xdr:col>
      <xdr:colOff>504825</xdr:colOff>
      <xdr:row>24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657475" y="4457700"/>
          <a:ext cx="4000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24</xdr:row>
      <xdr:rowOff>0</xdr:rowOff>
    </xdr:from>
    <xdr:to>
      <xdr:col>8</xdr:col>
      <xdr:colOff>504825</xdr:colOff>
      <xdr:row>24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4486275" y="4457700"/>
          <a:ext cx="4000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9</xdr:row>
      <xdr:rowOff>95250</xdr:rowOff>
    </xdr:from>
    <xdr:to>
      <xdr:col>7</xdr:col>
      <xdr:colOff>219075</xdr:colOff>
      <xdr:row>9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3657600" y="1838325"/>
          <a:ext cx="33337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9</xdr:row>
      <xdr:rowOff>76200</xdr:rowOff>
    </xdr:from>
    <xdr:to>
      <xdr:col>6</xdr:col>
      <xdr:colOff>504825</xdr:colOff>
      <xdr:row>23</xdr:row>
      <xdr:rowOff>9525</xdr:rowOff>
    </xdr:to>
    <xdr:sp>
      <xdr:nvSpPr>
        <xdr:cNvPr id="9" name="Line 9"/>
        <xdr:cNvSpPr>
          <a:spLocks/>
        </xdr:cNvSpPr>
      </xdr:nvSpPr>
      <xdr:spPr>
        <a:xfrm>
          <a:off x="3667125" y="1819275"/>
          <a:ext cx="0" cy="247650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6</xdr:col>
      <xdr:colOff>400050</xdr:colOff>
      <xdr:row>20</xdr:row>
      <xdr:rowOff>180975</xdr:rowOff>
    </xdr:to>
    <xdr:sp>
      <xdr:nvSpPr>
        <xdr:cNvPr id="10" name="Line 11"/>
        <xdr:cNvSpPr>
          <a:spLocks/>
        </xdr:cNvSpPr>
      </xdr:nvSpPr>
      <xdr:spPr>
        <a:xfrm flipV="1">
          <a:off x="3562350" y="26574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171450</xdr:rowOff>
    </xdr:from>
    <xdr:to>
      <xdr:col>2</xdr:col>
      <xdr:colOff>295275</xdr:colOff>
      <xdr:row>23</xdr:row>
      <xdr:rowOff>171450</xdr:rowOff>
    </xdr:to>
    <xdr:sp>
      <xdr:nvSpPr>
        <xdr:cNvPr id="11" name="Line 12"/>
        <xdr:cNvSpPr>
          <a:spLocks/>
        </xdr:cNvSpPr>
      </xdr:nvSpPr>
      <xdr:spPr>
        <a:xfrm flipV="1">
          <a:off x="1019175" y="4286250"/>
          <a:ext cx="0" cy="1714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22</xdr:row>
      <xdr:rowOff>171450</xdr:rowOff>
    </xdr:from>
    <xdr:to>
      <xdr:col>5</xdr:col>
      <xdr:colOff>295275</xdr:colOff>
      <xdr:row>23</xdr:row>
      <xdr:rowOff>171450</xdr:rowOff>
    </xdr:to>
    <xdr:sp>
      <xdr:nvSpPr>
        <xdr:cNvPr id="12" name="Line 14"/>
        <xdr:cNvSpPr>
          <a:spLocks/>
        </xdr:cNvSpPr>
      </xdr:nvSpPr>
      <xdr:spPr>
        <a:xfrm flipV="1">
          <a:off x="2847975" y="4286250"/>
          <a:ext cx="0" cy="1714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22</xdr:row>
      <xdr:rowOff>171450</xdr:rowOff>
    </xdr:from>
    <xdr:to>
      <xdr:col>8</xdr:col>
      <xdr:colOff>295275</xdr:colOff>
      <xdr:row>23</xdr:row>
      <xdr:rowOff>171450</xdr:rowOff>
    </xdr:to>
    <xdr:sp>
      <xdr:nvSpPr>
        <xdr:cNvPr id="13" name="Line 15"/>
        <xdr:cNvSpPr>
          <a:spLocks/>
        </xdr:cNvSpPr>
      </xdr:nvSpPr>
      <xdr:spPr>
        <a:xfrm flipV="1">
          <a:off x="4676775" y="4286250"/>
          <a:ext cx="0" cy="1714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171450</xdr:rowOff>
    </xdr:from>
    <xdr:to>
      <xdr:col>2</xdr:col>
      <xdr:colOff>295275</xdr:colOff>
      <xdr:row>13</xdr:row>
      <xdr:rowOff>171450</xdr:rowOff>
    </xdr:to>
    <xdr:sp>
      <xdr:nvSpPr>
        <xdr:cNvPr id="14" name="Line 16"/>
        <xdr:cNvSpPr>
          <a:spLocks/>
        </xdr:cNvSpPr>
      </xdr:nvSpPr>
      <xdr:spPr>
        <a:xfrm flipV="1">
          <a:off x="1019175" y="2486025"/>
          <a:ext cx="0" cy="1714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171450</xdr:rowOff>
    </xdr:from>
    <xdr:to>
      <xdr:col>5</xdr:col>
      <xdr:colOff>295275</xdr:colOff>
      <xdr:row>13</xdr:row>
      <xdr:rowOff>171450</xdr:rowOff>
    </xdr:to>
    <xdr:sp>
      <xdr:nvSpPr>
        <xdr:cNvPr id="15" name="Line 17"/>
        <xdr:cNvSpPr>
          <a:spLocks/>
        </xdr:cNvSpPr>
      </xdr:nvSpPr>
      <xdr:spPr>
        <a:xfrm flipV="1">
          <a:off x="2847975" y="2486025"/>
          <a:ext cx="0" cy="1714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12</xdr:row>
      <xdr:rowOff>171450</xdr:rowOff>
    </xdr:from>
    <xdr:to>
      <xdr:col>8</xdr:col>
      <xdr:colOff>295275</xdr:colOff>
      <xdr:row>13</xdr:row>
      <xdr:rowOff>171450</xdr:rowOff>
    </xdr:to>
    <xdr:sp>
      <xdr:nvSpPr>
        <xdr:cNvPr id="16" name="Line 18"/>
        <xdr:cNvSpPr>
          <a:spLocks/>
        </xdr:cNvSpPr>
      </xdr:nvSpPr>
      <xdr:spPr>
        <a:xfrm flipV="1">
          <a:off x="4676775" y="2486025"/>
          <a:ext cx="0" cy="17145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23</xdr:row>
      <xdr:rowOff>9525</xdr:rowOff>
    </xdr:from>
    <xdr:to>
      <xdr:col>8</xdr:col>
      <xdr:colOff>323850</xdr:colOff>
      <xdr:row>23</xdr:row>
      <xdr:rowOff>9525</xdr:rowOff>
    </xdr:to>
    <xdr:sp>
      <xdr:nvSpPr>
        <xdr:cNvPr id="17" name="Line 19"/>
        <xdr:cNvSpPr>
          <a:spLocks/>
        </xdr:cNvSpPr>
      </xdr:nvSpPr>
      <xdr:spPr>
        <a:xfrm>
          <a:off x="990600" y="4295775"/>
          <a:ext cx="3714750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8</xdr:col>
      <xdr:colOff>314325</xdr:colOff>
      <xdr:row>13</xdr:row>
      <xdr:rowOff>9525</xdr:rowOff>
    </xdr:to>
    <xdr:sp>
      <xdr:nvSpPr>
        <xdr:cNvPr id="18" name="Line 20"/>
        <xdr:cNvSpPr>
          <a:spLocks/>
        </xdr:cNvSpPr>
      </xdr:nvSpPr>
      <xdr:spPr>
        <a:xfrm>
          <a:off x="1943100" y="2495550"/>
          <a:ext cx="275272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14</xdr:row>
      <xdr:rowOff>0</xdr:rowOff>
    </xdr:from>
    <xdr:to>
      <xdr:col>3</xdr:col>
      <xdr:colOff>419100</xdr:colOff>
      <xdr:row>20</xdr:row>
      <xdr:rowOff>180975</xdr:rowOff>
    </xdr:to>
    <xdr:sp>
      <xdr:nvSpPr>
        <xdr:cNvPr id="19" name="Line 21"/>
        <xdr:cNvSpPr>
          <a:spLocks/>
        </xdr:cNvSpPr>
      </xdr:nvSpPr>
      <xdr:spPr>
        <a:xfrm flipV="1">
          <a:off x="1752600" y="26574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12</xdr:row>
      <xdr:rowOff>95250</xdr:rowOff>
    </xdr:from>
    <xdr:to>
      <xdr:col>3</xdr:col>
      <xdr:colOff>504825</xdr:colOff>
      <xdr:row>22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1838325" y="2409825"/>
          <a:ext cx="0" cy="1800225"/>
        </a:xfrm>
        <a:prstGeom prst="line">
          <a:avLst/>
        </a:prstGeom>
        <a:noFill/>
        <a:ln w="508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14</xdr:row>
      <xdr:rowOff>114300</xdr:rowOff>
    </xdr:from>
    <xdr:to>
      <xdr:col>2</xdr:col>
      <xdr:colOff>295275</xdr:colOff>
      <xdr:row>16</xdr:row>
      <xdr:rowOff>142875</xdr:rowOff>
    </xdr:to>
    <xdr:sp>
      <xdr:nvSpPr>
        <xdr:cNvPr id="21" name="Line 23"/>
        <xdr:cNvSpPr>
          <a:spLocks/>
        </xdr:cNvSpPr>
      </xdr:nvSpPr>
      <xdr:spPr>
        <a:xfrm>
          <a:off x="1019175" y="2771775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114300</xdr:rowOff>
    </xdr:from>
    <xdr:to>
      <xdr:col>5</xdr:col>
      <xdr:colOff>295275</xdr:colOff>
      <xdr:row>16</xdr:row>
      <xdr:rowOff>142875</xdr:rowOff>
    </xdr:to>
    <xdr:sp>
      <xdr:nvSpPr>
        <xdr:cNvPr id="22" name="Line 24"/>
        <xdr:cNvSpPr>
          <a:spLocks/>
        </xdr:cNvSpPr>
      </xdr:nvSpPr>
      <xdr:spPr>
        <a:xfrm>
          <a:off x="2847975" y="2771775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114300</xdr:rowOff>
    </xdr:from>
    <xdr:to>
      <xdr:col>8</xdr:col>
      <xdr:colOff>295275</xdr:colOff>
      <xdr:row>16</xdr:row>
      <xdr:rowOff>142875</xdr:rowOff>
    </xdr:to>
    <xdr:sp>
      <xdr:nvSpPr>
        <xdr:cNvPr id="23" name="Line 25"/>
        <xdr:cNvSpPr>
          <a:spLocks/>
        </xdr:cNvSpPr>
      </xdr:nvSpPr>
      <xdr:spPr>
        <a:xfrm>
          <a:off x="4676775" y="2771775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114300</xdr:rowOff>
    </xdr:from>
    <xdr:to>
      <xdr:col>8</xdr:col>
      <xdr:colOff>295275</xdr:colOff>
      <xdr:row>26</xdr:row>
      <xdr:rowOff>142875</xdr:rowOff>
    </xdr:to>
    <xdr:sp>
      <xdr:nvSpPr>
        <xdr:cNvPr id="24" name="Line 26"/>
        <xdr:cNvSpPr>
          <a:spLocks/>
        </xdr:cNvSpPr>
      </xdr:nvSpPr>
      <xdr:spPr>
        <a:xfrm>
          <a:off x="4676775" y="4572000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24</xdr:row>
      <xdr:rowOff>114300</xdr:rowOff>
    </xdr:from>
    <xdr:to>
      <xdr:col>5</xdr:col>
      <xdr:colOff>295275</xdr:colOff>
      <xdr:row>26</xdr:row>
      <xdr:rowOff>142875</xdr:rowOff>
    </xdr:to>
    <xdr:sp>
      <xdr:nvSpPr>
        <xdr:cNvPr id="25" name="Line 27"/>
        <xdr:cNvSpPr>
          <a:spLocks/>
        </xdr:cNvSpPr>
      </xdr:nvSpPr>
      <xdr:spPr>
        <a:xfrm>
          <a:off x="2847975" y="4572000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24</xdr:row>
      <xdr:rowOff>114300</xdr:rowOff>
    </xdr:from>
    <xdr:to>
      <xdr:col>2</xdr:col>
      <xdr:colOff>295275</xdr:colOff>
      <xdr:row>26</xdr:row>
      <xdr:rowOff>142875</xdr:rowOff>
    </xdr:to>
    <xdr:sp>
      <xdr:nvSpPr>
        <xdr:cNvPr id="26" name="Line 28"/>
        <xdr:cNvSpPr>
          <a:spLocks/>
        </xdr:cNvSpPr>
      </xdr:nvSpPr>
      <xdr:spPr>
        <a:xfrm>
          <a:off x="1019175" y="4572000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8</xdr:row>
      <xdr:rowOff>85725</xdr:rowOff>
    </xdr:from>
    <xdr:to>
      <xdr:col>2</xdr:col>
      <xdr:colOff>161925</xdr:colOff>
      <xdr:row>10</xdr:row>
      <xdr:rowOff>180975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"/>
        <a:srcRect l="5661" t="5882" r="4716" b="4705"/>
        <a:stretch>
          <a:fillRect/>
        </a:stretch>
      </xdr:blipFill>
      <xdr:spPr>
        <a:xfrm>
          <a:off x="314325" y="1647825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10</xdr:row>
      <xdr:rowOff>171450</xdr:rowOff>
    </xdr:from>
    <xdr:to>
      <xdr:col>1</xdr:col>
      <xdr:colOff>495300</xdr:colOff>
      <xdr:row>12</xdr:row>
      <xdr:rowOff>133350</xdr:rowOff>
    </xdr:to>
    <xdr:sp>
      <xdr:nvSpPr>
        <xdr:cNvPr id="28" name="Line 31"/>
        <xdr:cNvSpPr>
          <a:spLocks/>
        </xdr:cNvSpPr>
      </xdr:nvSpPr>
      <xdr:spPr>
        <a:xfrm>
          <a:off x="609600" y="2095500"/>
          <a:ext cx="0" cy="352425"/>
        </a:xfrm>
        <a:prstGeom prst="line">
          <a:avLst/>
        </a:prstGeom>
        <a:noFill/>
        <a:ln w="508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12</xdr:row>
      <xdr:rowOff>114300</xdr:rowOff>
    </xdr:from>
    <xdr:to>
      <xdr:col>4</xdr:col>
      <xdr:colOff>152400</xdr:colOff>
      <xdr:row>12</xdr:row>
      <xdr:rowOff>114300</xdr:rowOff>
    </xdr:to>
    <xdr:sp>
      <xdr:nvSpPr>
        <xdr:cNvPr id="29" name="Line 32"/>
        <xdr:cNvSpPr>
          <a:spLocks/>
        </xdr:cNvSpPr>
      </xdr:nvSpPr>
      <xdr:spPr>
        <a:xfrm>
          <a:off x="581025" y="2428875"/>
          <a:ext cx="1514475" cy="0"/>
        </a:xfrm>
        <a:prstGeom prst="line">
          <a:avLst/>
        </a:prstGeom>
        <a:noFill/>
        <a:ln w="508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13</xdr:row>
      <xdr:rowOff>9525</xdr:rowOff>
    </xdr:from>
    <xdr:to>
      <xdr:col>3</xdr:col>
      <xdr:colOff>419100</xdr:colOff>
      <xdr:row>13</xdr:row>
      <xdr:rowOff>9525</xdr:rowOff>
    </xdr:to>
    <xdr:sp>
      <xdr:nvSpPr>
        <xdr:cNvPr id="30" name="Line 33"/>
        <xdr:cNvSpPr>
          <a:spLocks/>
        </xdr:cNvSpPr>
      </xdr:nvSpPr>
      <xdr:spPr>
        <a:xfrm>
          <a:off x="990600" y="2495550"/>
          <a:ext cx="762000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6</xdr:row>
      <xdr:rowOff>19050</xdr:rowOff>
    </xdr:from>
    <xdr:to>
      <xdr:col>1</xdr:col>
      <xdr:colOff>495300</xdr:colOff>
      <xdr:row>8</xdr:row>
      <xdr:rowOff>38100</xdr:rowOff>
    </xdr:to>
    <xdr:sp>
      <xdr:nvSpPr>
        <xdr:cNvPr id="31" name="Line 34"/>
        <xdr:cNvSpPr>
          <a:spLocks/>
        </xdr:cNvSpPr>
      </xdr:nvSpPr>
      <xdr:spPr>
        <a:xfrm flipV="1">
          <a:off x="609600" y="1219200"/>
          <a:ext cx="0" cy="38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23</xdr:row>
      <xdr:rowOff>114300</xdr:rowOff>
    </xdr:from>
    <xdr:to>
      <xdr:col>1</xdr:col>
      <xdr:colOff>428625</xdr:colOff>
      <xdr:row>25</xdr:row>
      <xdr:rowOff>85725</xdr:rowOff>
    </xdr:to>
    <xdr:grpSp>
      <xdr:nvGrpSpPr>
        <xdr:cNvPr id="32" name="Group 42"/>
        <xdr:cNvGrpSpPr>
          <a:grpSpLocks/>
        </xdr:cNvGrpSpPr>
      </xdr:nvGrpSpPr>
      <xdr:grpSpPr>
        <a:xfrm>
          <a:off x="342900" y="4400550"/>
          <a:ext cx="200025" cy="323850"/>
          <a:chOff x="38" y="491"/>
          <a:chExt cx="21" cy="36"/>
        </a:xfrm>
        <a:solidFill>
          <a:srgbClr val="FFFFFF"/>
        </a:solidFill>
      </xdr:grpSpPr>
      <xdr:sp>
        <xdr:nvSpPr>
          <xdr:cNvPr id="33" name="Line 36"/>
          <xdr:cNvSpPr>
            <a:spLocks/>
          </xdr:cNvSpPr>
        </xdr:nvSpPr>
        <xdr:spPr>
          <a:xfrm flipV="1">
            <a:off x="38" y="515"/>
            <a:ext cx="7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 flipH="1" flipV="1">
            <a:off x="40" y="507"/>
            <a:ext cx="5" cy="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8"/>
          <xdr:cNvSpPr>
            <a:spLocks/>
          </xdr:cNvSpPr>
        </xdr:nvSpPr>
        <xdr:spPr>
          <a:xfrm>
            <a:off x="40" y="507"/>
            <a:ext cx="19" cy="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9"/>
          <xdr:cNvSpPr>
            <a:spLocks/>
          </xdr:cNvSpPr>
        </xdr:nvSpPr>
        <xdr:spPr>
          <a:xfrm flipH="1" flipV="1">
            <a:off x="49" y="504"/>
            <a:ext cx="9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1"/>
          <xdr:cNvSpPr>
            <a:spLocks/>
          </xdr:cNvSpPr>
        </xdr:nvSpPr>
        <xdr:spPr>
          <a:xfrm flipV="1">
            <a:off x="49" y="491"/>
            <a:ext cx="8" cy="1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24</xdr:row>
      <xdr:rowOff>0</xdr:rowOff>
    </xdr:from>
    <xdr:to>
      <xdr:col>4</xdr:col>
      <xdr:colOff>485775</xdr:colOff>
      <xdr:row>25</xdr:row>
      <xdr:rowOff>19050</xdr:rowOff>
    </xdr:to>
    <xdr:grpSp>
      <xdr:nvGrpSpPr>
        <xdr:cNvPr id="38" name="Group 43"/>
        <xdr:cNvGrpSpPr>
          <a:grpSpLocks/>
        </xdr:cNvGrpSpPr>
      </xdr:nvGrpSpPr>
      <xdr:grpSpPr>
        <a:xfrm rot="18000000">
          <a:off x="2085975" y="4457700"/>
          <a:ext cx="342900" cy="200025"/>
          <a:chOff x="38" y="491"/>
          <a:chExt cx="21" cy="36"/>
        </a:xfrm>
        <a:solidFill>
          <a:srgbClr val="FFFFFF"/>
        </a:solidFill>
      </xdr:grpSpPr>
      <xdr:sp>
        <xdr:nvSpPr>
          <xdr:cNvPr id="39" name="Line 44"/>
          <xdr:cNvSpPr>
            <a:spLocks/>
          </xdr:cNvSpPr>
        </xdr:nvSpPr>
        <xdr:spPr>
          <a:xfrm flipV="1">
            <a:off x="38" y="515"/>
            <a:ext cx="7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5"/>
          <xdr:cNvSpPr>
            <a:spLocks/>
          </xdr:cNvSpPr>
        </xdr:nvSpPr>
        <xdr:spPr>
          <a:xfrm flipH="1" flipV="1">
            <a:off x="40" y="507"/>
            <a:ext cx="5" cy="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6"/>
          <xdr:cNvSpPr>
            <a:spLocks/>
          </xdr:cNvSpPr>
        </xdr:nvSpPr>
        <xdr:spPr>
          <a:xfrm>
            <a:off x="40" y="507"/>
            <a:ext cx="19" cy="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7"/>
          <xdr:cNvSpPr>
            <a:spLocks/>
          </xdr:cNvSpPr>
        </xdr:nvSpPr>
        <xdr:spPr>
          <a:xfrm flipH="1" flipV="1">
            <a:off x="49" y="504"/>
            <a:ext cx="9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8"/>
          <xdr:cNvSpPr>
            <a:spLocks/>
          </xdr:cNvSpPr>
        </xdr:nvSpPr>
        <xdr:spPr>
          <a:xfrm flipV="1">
            <a:off x="49" y="491"/>
            <a:ext cx="8" cy="1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23</xdr:row>
      <xdr:rowOff>161925</xdr:rowOff>
    </xdr:from>
    <xdr:to>
      <xdr:col>7</xdr:col>
      <xdr:colOff>457200</xdr:colOff>
      <xdr:row>24</xdr:row>
      <xdr:rowOff>171450</xdr:rowOff>
    </xdr:to>
    <xdr:grpSp>
      <xdr:nvGrpSpPr>
        <xdr:cNvPr id="44" name="Group 49"/>
        <xdr:cNvGrpSpPr>
          <a:grpSpLocks/>
        </xdr:cNvGrpSpPr>
      </xdr:nvGrpSpPr>
      <xdr:grpSpPr>
        <a:xfrm rot="17100000">
          <a:off x="3886200" y="4448175"/>
          <a:ext cx="342900" cy="180975"/>
          <a:chOff x="38" y="491"/>
          <a:chExt cx="21" cy="36"/>
        </a:xfrm>
        <a:solidFill>
          <a:srgbClr val="FFFFFF"/>
        </a:solidFill>
      </xdr:grpSpPr>
      <xdr:sp>
        <xdr:nvSpPr>
          <xdr:cNvPr id="45" name="Line 50"/>
          <xdr:cNvSpPr>
            <a:spLocks/>
          </xdr:cNvSpPr>
        </xdr:nvSpPr>
        <xdr:spPr>
          <a:xfrm flipV="1">
            <a:off x="38" y="515"/>
            <a:ext cx="7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1"/>
          <xdr:cNvSpPr>
            <a:spLocks/>
          </xdr:cNvSpPr>
        </xdr:nvSpPr>
        <xdr:spPr>
          <a:xfrm flipH="1" flipV="1">
            <a:off x="40" y="507"/>
            <a:ext cx="5" cy="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2"/>
          <xdr:cNvSpPr>
            <a:spLocks/>
          </xdr:cNvSpPr>
        </xdr:nvSpPr>
        <xdr:spPr>
          <a:xfrm>
            <a:off x="40" y="507"/>
            <a:ext cx="19" cy="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3"/>
          <xdr:cNvSpPr>
            <a:spLocks/>
          </xdr:cNvSpPr>
        </xdr:nvSpPr>
        <xdr:spPr>
          <a:xfrm flipH="1" flipV="1">
            <a:off x="49" y="504"/>
            <a:ext cx="9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4"/>
          <xdr:cNvSpPr>
            <a:spLocks/>
          </xdr:cNvSpPr>
        </xdr:nvSpPr>
        <xdr:spPr>
          <a:xfrm flipV="1">
            <a:off x="49" y="491"/>
            <a:ext cx="8" cy="1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13</xdr:row>
      <xdr:rowOff>95250</xdr:rowOff>
    </xdr:from>
    <xdr:to>
      <xdr:col>1</xdr:col>
      <xdr:colOff>428625</xdr:colOff>
      <xdr:row>15</xdr:row>
      <xdr:rowOff>66675</xdr:rowOff>
    </xdr:to>
    <xdr:grpSp>
      <xdr:nvGrpSpPr>
        <xdr:cNvPr id="50" name="Group 55"/>
        <xdr:cNvGrpSpPr>
          <a:grpSpLocks/>
        </xdr:cNvGrpSpPr>
      </xdr:nvGrpSpPr>
      <xdr:grpSpPr>
        <a:xfrm>
          <a:off x="342900" y="2581275"/>
          <a:ext cx="200025" cy="323850"/>
          <a:chOff x="38" y="491"/>
          <a:chExt cx="21" cy="36"/>
        </a:xfrm>
        <a:solidFill>
          <a:srgbClr val="FFFFFF"/>
        </a:solidFill>
      </xdr:grpSpPr>
      <xdr:sp>
        <xdr:nvSpPr>
          <xdr:cNvPr id="51" name="Line 56"/>
          <xdr:cNvSpPr>
            <a:spLocks/>
          </xdr:cNvSpPr>
        </xdr:nvSpPr>
        <xdr:spPr>
          <a:xfrm flipV="1">
            <a:off x="38" y="515"/>
            <a:ext cx="7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7"/>
          <xdr:cNvSpPr>
            <a:spLocks/>
          </xdr:cNvSpPr>
        </xdr:nvSpPr>
        <xdr:spPr>
          <a:xfrm flipH="1" flipV="1">
            <a:off x="40" y="507"/>
            <a:ext cx="5" cy="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8"/>
          <xdr:cNvSpPr>
            <a:spLocks/>
          </xdr:cNvSpPr>
        </xdr:nvSpPr>
        <xdr:spPr>
          <a:xfrm>
            <a:off x="40" y="507"/>
            <a:ext cx="19" cy="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9"/>
          <xdr:cNvSpPr>
            <a:spLocks/>
          </xdr:cNvSpPr>
        </xdr:nvSpPr>
        <xdr:spPr>
          <a:xfrm flipH="1" flipV="1">
            <a:off x="49" y="504"/>
            <a:ext cx="9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0"/>
          <xdr:cNvSpPr>
            <a:spLocks/>
          </xdr:cNvSpPr>
        </xdr:nvSpPr>
        <xdr:spPr>
          <a:xfrm flipV="1">
            <a:off x="49" y="491"/>
            <a:ext cx="8" cy="1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13</xdr:row>
      <xdr:rowOff>171450</xdr:rowOff>
    </xdr:from>
    <xdr:to>
      <xdr:col>4</xdr:col>
      <xdr:colOff>485775</xdr:colOff>
      <xdr:row>15</xdr:row>
      <xdr:rowOff>0</xdr:rowOff>
    </xdr:to>
    <xdr:grpSp>
      <xdr:nvGrpSpPr>
        <xdr:cNvPr id="56" name="Group 61"/>
        <xdr:cNvGrpSpPr>
          <a:grpSpLocks/>
        </xdr:cNvGrpSpPr>
      </xdr:nvGrpSpPr>
      <xdr:grpSpPr>
        <a:xfrm rot="18000000">
          <a:off x="2085975" y="2657475"/>
          <a:ext cx="342900" cy="180975"/>
          <a:chOff x="38" y="491"/>
          <a:chExt cx="21" cy="36"/>
        </a:xfrm>
        <a:solidFill>
          <a:srgbClr val="FFFFFF"/>
        </a:solidFill>
      </xdr:grpSpPr>
      <xdr:sp>
        <xdr:nvSpPr>
          <xdr:cNvPr id="57" name="Line 62"/>
          <xdr:cNvSpPr>
            <a:spLocks/>
          </xdr:cNvSpPr>
        </xdr:nvSpPr>
        <xdr:spPr>
          <a:xfrm flipV="1">
            <a:off x="38" y="515"/>
            <a:ext cx="7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3"/>
          <xdr:cNvSpPr>
            <a:spLocks/>
          </xdr:cNvSpPr>
        </xdr:nvSpPr>
        <xdr:spPr>
          <a:xfrm flipH="1" flipV="1">
            <a:off x="40" y="507"/>
            <a:ext cx="5" cy="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4"/>
          <xdr:cNvSpPr>
            <a:spLocks/>
          </xdr:cNvSpPr>
        </xdr:nvSpPr>
        <xdr:spPr>
          <a:xfrm>
            <a:off x="40" y="507"/>
            <a:ext cx="19" cy="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5"/>
          <xdr:cNvSpPr>
            <a:spLocks/>
          </xdr:cNvSpPr>
        </xdr:nvSpPr>
        <xdr:spPr>
          <a:xfrm flipH="1" flipV="1">
            <a:off x="49" y="504"/>
            <a:ext cx="9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6"/>
          <xdr:cNvSpPr>
            <a:spLocks/>
          </xdr:cNvSpPr>
        </xdr:nvSpPr>
        <xdr:spPr>
          <a:xfrm flipV="1">
            <a:off x="49" y="491"/>
            <a:ext cx="8" cy="1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13</xdr:row>
      <xdr:rowOff>142875</xdr:rowOff>
    </xdr:from>
    <xdr:to>
      <xdr:col>7</xdr:col>
      <xdr:colOff>457200</xdr:colOff>
      <xdr:row>14</xdr:row>
      <xdr:rowOff>152400</xdr:rowOff>
    </xdr:to>
    <xdr:grpSp>
      <xdr:nvGrpSpPr>
        <xdr:cNvPr id="62" name="Group 67"/>
        <xdr:cNvGrpSpPr>
          <a:grpSpLocks/>
        </xdr:cNvGrpSpPr>
      </xdr:nvGrpSpPr>
      <xdr:grpSpPr>
        <a:xfrm rot="17100000">
          <a:off x="3886200" y="2628900"/>
          <a:ext cx="342900" cy="180975"/>
          <a:chOff x="38" y="491"/>
          <a:chExt cx="21" cy="36"/>
        </a:xfrm>
        <a:solidFill>
          <a:srgbClr val="FFFFFF"/>
        </a:solidFill>
      </xdr:grpSpPr>
      <xdr:sp>
        <xdr:nvSpPr>
          <xdr:cNvPr id="63" name="Line 68"/>
          <xdr:cNvSpPr>
            <a:spLocks/>
          </xdr:cNvSpPr>
        </xdr:nvSpPr>
        <xdr:spPr>
          <a:xfrm flipV="1">
            <a:off x="38" y="515"/>
            <a:ext cx="7" cy="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9"/>
          <xdr:cNvSpPr>
            <a:spLocks/>
          </xdr:cNvSpPr>
        </xdr:nvSpPr>
        <xdr:spPr>
          <a:xfrm flipH="1" flipV="1">
            <a:off x="40" y="507"/>
            <a:ext cx="5" cy="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0"/>
          <xdr:cNvSpPr>
            <a:spLocks/>
          </xdr:cNvSpPr>
        </xdr:nvSpPr>
        <xdr:spPr>
          <a:xfrm>
            <a:off x="40" y="507"/>
            <a:ext cx="19" cy="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1"/>
          <xdr:cNvSpPr>
            <a:spLocks/>
          </xdr:cNvSpPr>
        </xdr:nvSpPr>
        <xdr:spPr>
          <a:xfrm flipH="1" flipV="1">
            <a:off x="49" y="504"/>
            <a:ext cx="9" cy="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2"/>
          <xdr:cNvSpPr>
            <a:spLocks/>
          </xdr:cNvSpPr>
        </xdr:nvSpPr>
        <xdr:spPr>
          <a:xfrm flipV="1">
            <a:off x="49" y="491"/>
            <a:ext cx="8" cy="12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476250</xdr:colOff>
      <xdr:row>2</xdr:row>
      <xdr:rowOff>76200</xdr:rowOff>
    </xdr:from>
    <xdr:to>
      <xdr:col>3</xdr:col>
      <xdr:colOff>257175</xdr:colOff>
      <xdr:row>5</xdr:row>
      <xdr:rowOff>123825</xdr:rowOff>
    </xdr:to>
    <xdr:sp>
      <xdr:nvSpPr>
        <xdr:cNvPr id="68" name="AutoShape 80"/>
        <xdr:cNvSpPr>
          <a:spLocks/>
        </xdr:cNvSpPr>
      </xdr:nvSpPr>
      <xdr:spPr>
        <a:xfrm>
          <a:off x="590550" y="571500"/>
          <a:ext cx="1000125" cy="571500"/>
        </a:xfrm>
        <a:prstGeom prst="cloudCallout">
          <a:avLst>
            <a:gd name="adj1" fmla="val -3333"/>
            <a:gd name="adj2" fmla="val 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</xdr:row>
      <xdr:rowOff>28575</xdr:rowOff>
    </xdr:from>
    <xdr:to>
      <xdr:col>9</xdr:col>
      <xdr:colOff>95250</xdr:colOff>
      <xdr:row>5</xdr:row>
      <xdr:rowOff>76200</xdr:rowOff>
    </xdr:to>
    <xdr:sp>
      <xdr:nvSpPr>
        <xdr:cNvPr id="69" name="AutoShape 81"/>
        <xdr:cNvSpPr>
          <a:spLocks/>
        </xdr:cNvSpPr>
      </xdr:nvSpPr>
      <xdr:spPr>
        <a:xfrm>
          <a:off x="4086225" y="523875"/>
          <a:ext cx="1000125" cy="571500"/>
        </a:xfrm>
        <a:prstGeom prst="cloudCallout">
          <a:avLst>
            <a:gd name="adj1" fmla="val -13810"/>
            <a:gd name="adj2" fmla="val -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561975</xdr:colOff>
      <xdr:row>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600700" y="1838325"/>
          <a:ext cx="561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85725</xdr:rowOff>
    </xdr:from>
    <xdr:to>
      <xdr:col>5</xdr:col>
      <xdr:colOff>200025</xdr:colOff>
      <xdr:row>5</xdr:row>
      <xdr:rowOff>95250</xdr:rowOff>
    </xdr:to>
    <xdr:sp>
      <xdr:nvSpPr>
        <xdr:cNvPr id="71" name="AutoShape 84"/>
        <xdr:cNvSpPr>
          <a:spLocks/>
        </xdr:cNvSpPr>
      </xdr:nvSpPr>
      <xdr:spPr>
        <a:xfrm>
          <a:off x="2219325" y="581025"/>
          <a:ext cx="533400" cy="533400"/>
        </a:xfrm>
        <a:prstGeom prst="star32">
          <a:avLst>
            <a:gd name="adj" fmla="val -44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76200</xdr:rowOff>
    </xdr:to>
    <xdr:pic>
      <xdr:nvPicPr>
        <xdr:cNvPr id="72" name="Picture 85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%20OVERZICHT%20BEREKEN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keningen"/>
    </sheetNames>
    <sheetDataSet>
      <sheetData sheetId="0">
        <row r="6">
          <cell r="D6" t="str">
            <v>: Vul hier uw projectnummer in</v>
          </cell>
        </row>
        <row r="7">
          <cell r="D7" t="str">
            <v>: Vul hier uw projectnaam in</v>
          </cell>
        </row>
        <row r="8">
          <cell r="D8" t="str">
            <v>: Vul hier de naam van de opdrachtgever in</v>
          </cell>
        </row>
        <row r="9">
          <cell r="D9" t="str">
            <v>: Vul hier de datum in</v>
          </cell>
        </row>
        <row r="10">
          <cell r="D10" t="str">
            <v>: Vul hier uw naam 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5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A66"/>
  <sheetViews>
    <sheetView showGridLines="0" showRowColHeaders="0" tabSelected="1" showOutlineSymbols="0" zoomScale="121" zoomScaleNormal="12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4" max="4" width="10.8515625" style="0" customWidth="1"/>
    <col min="5" max="5" width="10.140625" style="0" customWidth="1"/>
    <col min="9" max="9" width="10.7109375" style="0" customWidth="1"/>
    <col min="11" max="11" width="2.57421875" style="0" customWidth="1"/>
    <col min="27" max="27" width="31.8515625" style="0" customWidth="1"/>
  </cols>
  <sheetData>
    <row r="5" spans="2:10" ht="16.5">
      <c r="B5" s="106" t="s">
        <v>164</v>
      </c>
      <c r="C5" s="107"/>
      <c r="D5" s="107"/>
      <c r="E5" s="107"/>
      <c r="F5" s="107"/>
      <c r="G5" s="107"/>
      <c r="H5" s="107"/>
      <c r="I5" s="107"/>
      <c r="J5" s="107"/>
    </row>
    <row r="6" ht="13.5" thickBot="1"/>
    <row r="7" spans="2:10" ht="13.5" thickBot="1">
      <c r="B7" s="108" t="s">
        <v>165</v>
      </c>
      <c r="C7" s="108"/>
      <c r="D7" s="109" t="str">
        <f>'[1]Berekeningen'!$D$6:$G$6</f>
        <v>: Vul hier uw projectnummer in</v>
      </c>
      <c r="E7" s="109"/>
      <c r="F7" s="109"/>
      <c r="G7" s="109"/>
      <c r="I7" s="112" t="s">
        <v>170</v>
      </c>
      <c r="J7" s="112"/>
    </row>
    <row r="8" spans="2:7" ht="13.5" thickBot="1">
      <c r="B8" s="110" t="s">
        <v>166</v>
      </c>
      <c r="C8" s="110"/>
      <c r="D8" s="109" t="str">
        <f>'[1]Berekeningen'!$D$7:$G$7</f>
        <v>: Vul hier uw projectnaam in</v>
      </c>
      <c r="E8" s="109"/>
      <c r="F8" s="109"/>
      <c r="G8" s="109"/>
    </row>
    <row r="9" spans="2:10" ht="13.5" thickBot="1">
      <c r="B9" s="110" t="s">
        <v>167</v>
      </c>
      <c r="C9" s="110"/>
      <c r="D9" s="109" t="str">
        <f>'[1]Berekeningen'!$D$8:$G$8</f>
        <v>: Vul hier de naam van de opdrachtgever in</v>
      </c>
      <c r="E9" s="109"/>
      <c r="F9" s="109"/>
      <c r="G9" s="109"/>
      <c r="I9" s="112" t="s">
        <v>171</v>
      </c>
      <c r="J9" s="112"/>
    </row>
    <row r="10" spans="2:7" ht="13.5" thickBot="1">
      <c r="B10" s="110" t="s">
        <v>168</v>
      </c>
      <c r="C10" s="110"/>
      <c r="D10" s="113" t="str">
        <f>'[1]Berekeningen'!$D$9:$G$9</f>
        <v>: Vul hier de datum in</v>
      </c>
      <c r="E10" s="113"/>
      <c r="F10" s="113"/>
      <c r="G10" s="113"/>
    </row>
    <row r="11" spans="2:10" ht="13.5" thickBot="1">
      <c r="B11" s="110" t="s">
        <v>169</v>
      </c>
      <c r="C11" s="110"/>
      <c r="D11" s="111" t="str">
        <f>'[1]Berekeningen'!$D$10:$G$10</f>
        <v>: Vul hier uw naam in</v>
      </c>
      <c r="E11" s="111"/>
      <c r="F11" s="111"/>
      <c r="G11" s="111"/>
      <c r="I11" s="112" t="s">
        <v>172</v>
      </c>
      <c r="J11" s="112"/>
    </row>
    <row r="17" ht="6" customHeight="1" thickBot="1">
      <c r="B17" s="61"/>
    </row>
    <row r="18" spans="2:10" ht="18" customHeight="1" thickBot="1">
      <c r="B18" s="77" t="s">
        <v>105</v>
      </c>
      <c r="C18" s="63"/>
      <c r="D18" s="63"/>
      <c r="E18" s="102">
        <v>10</v>
      </c>
      <c r="F18" s="63" t="s">
        <v>100</v>
      </c>
      <c r="G18" s="63"/>
      <c r="H18" s="64" t="s">
        <v>101</v>
      </c>
      <c r="I18" s="67">
        <f>E18*E20</f>
        <v>100</v>
      </c>
      <c r="J18" s="63" t="s">
        <v>103</v>
      </c>
    </row>
    <row r="19" spans="2:10" ht="6" customHeight="1" thickBot="1">
      <c r="B19" s="62"/>
      <c r="C19" s="63"/>
      <c r="D19" s="63"/>
      <c r="E19" s="66"/>
      <c r="F19" s="63"/>
      <c r="G19" s="63"/>
      <c r="H19" s="63"/>
      <c r="I19" s="63"/>
      <c r="J19" s="63"/>
    </row>
    <row r="20" spans="2:10" ht="18" customHeight="1" thickBot="1">
      <c r="B20" s="62" t="s">
        <v>106</v>
      </c>
      <c r="C20" s="63"/>
      <c r="D20" s="63"/>
      <c r="E20" s="102">
        <v>10</v>
      </c>
      <c r="F20" s="63" t="s">
        <v>100</v>
      </c>
      <c r="G20" s="63"/>
      <c r="H20" s="64" t="s">
        <v>102</v>
      </c>
      <c r="I20" s="67">
        <f>I18*E22</f>
        <v>300</v>
      </c>
      <c r="J20" s="63" t="s">
        <v>104</v>
      </c>
    </row>
    <row r="21" spans="2:10" ht="6" customHeight="1" thickBot="1">
      <c r="B21" s="62"/>
      <c r="C21" s="63"/>
      <c r="D21" s="63"/>
      <c r="E21" s="66"/>
      <c r="F21" s="63"/>
      <c r="G21" s="63"/>
      <c r="H21" s="63"/>
      <c r="I21" s="65"/>
      <c r="J21" s="63"/>
    </row>
    <row r="22" spans="2:10" ht="18" customHeight="1" thickBot="1">
      <c r="B22" s="62" t="s">
        <v>107</v>
      </c>
      <c r="C22" s="63"/>
      <c r="D22" s="63"/>
      <c r="E22" s="102">
        <v>3</v>
      </c>
      <c r="F22" s="63" t="s">
        <v>100</v>
      </c>
      <c r="G22" s="63"/>
      <c r="H22" s="64" t="s">
        <v>116</v>
      </c>
      <c r="I22" s="70">
        <v>1013</v>
      </c>
      <c r="J22" s="63" t="s">
        <v>115</v>
      </c>
    </row>
    <row r="23" spans="2:10" ht="6" customHeight="1" thickBot="1">
      <c r="B23" s="62"/>
      <c r="C23" s="63"/>
      <c r="D23" s="63"/>
      <c r="E23" s="63"/>
      <c r="F23" s="63"/>
      <c r="G23" s="63"/>
      <c r="H23" s="63"/>
      <c r="I23" s="63"/>
      <c r="J23" s="63"/>
    </row>
    <row r="24" spans="2:10" ht="18" customHeight="1" thickBot="1">
      <c r="B24" s="63" t="s">
        <v>108</v>
      </c>
      <c r="C24" s="63"/>
      <c r="D24" s="63"/>
      <c r="E24" s="103">
        <v>24</v>
      </c>
      <c r="F24" s="63" t="s">
        <v>109</v>
      </c>
      <c r="G24" s="63"/>
      <c r="H24" s="64" t="s">
        <v>111</v>
      </c>
      <c r="I24" s="68">
        <v>1007</v>
      </c>
      <c r="J24" s="63" t="s">
        <v>112</v>
      </c>
    </row>
    <row r="25" spans="2:10" ht="6" customHeight="1" thickBot="1">
      <c r="B25" s="63"/>
      <c r="C25" s="63"/>
      <c r="D25" s="63"/>
      <c r="E25" s="63"/>
      <c r="F25" s="63"/>
      <c r="G25" s="63"/>
      <c r="H25" s="63"/>
      <c r="I25" s="63"/>
      <c r="J25" s="63"/>
    </row>
    <row r="26" spans="2:10" ht="18" customHeight="1" thickBot="1">
      <c r="B26" s="63" t="s">
        <v>110</v>
      </c>
      <c r="C26" s="63"/>
      <c r="D26" s="63"/>
      <c r="E26" s="104">
        <v>2300</v>
      </c>
      <c r="F26" s="63" t="s">
        <v>99</v>
      </c>
      <c r="G26" s="63"/>
      <c r="H26" s="64" t="s">
        <v>113</v>
      </c>
      <c r="I26" s="69">
        <f>(I24*100)/(273.15+(E24+H35)/2)/287</f>
        <v>1.1908063130472522</v>
      </c>
      <c r="J26" s="63" t="s">
        <v>114</v>
      </c>
    </row>
    <row r="27" spans="2:10" ht="6" customHeight="1" thickBot="1">
      <c r="B27" s="63"/>
      <c r="C27" s="63"/>
      <c r="D27" s="63"/>
      <c r="E27" s="63"/>
      <c r="F27" s="63"/>
      <c r="G27" s="63"/>
      <c r="H27" s="63"/>
      <c r="I27" s="63"/>
      <c r="J27" s="63"/>
    </row>
    <row r="28" spans="2:10" ht="18" customHeight="1" thickBot="1">
      <c r="B28" s="63" t="s">
        <v>149</v>
      </c>
      <c r="C28" s="63"/>
      <c r="D28" s="63"/>
      <c r="E28" s="63"/>
      <c r="F28" s="63" t="s">
        <v>109</v>
      </c>
      <c r="G28" s="63"/>
      <c r="H28" s="64" t="s">
        <v>151</v>
      </c>
      <c r="I28" s="68">
        <f>((E26)/(I24*I26*(E24-H35)))*3600</f>
        <v>1380.9874552413146</v>
      </c>
      <c r="J28" s="63" t="s">
        <v>150</v>
      </c>
    </row>
    <row r="29" spans="2:10" ht="6" customHeight="1" thickBot="1">
      <c r="B29" s="63"/>
      <c r="C29" s="63"/>
      <c r="D29" s="63"/>
      <c r="E29" s="63"/>
      <c r="F29" s="63"/>
      <c r="G29" s="63"/>
      <c r="H29" s="63"/>
      <c r="I29" s="63"/>
      <c r="J29" s="63"/>
    </row>
    <row r="30" spans="2:10" ht="18" customHeight="1" thickBot="1">
      <c r="B30" s="63"/>
      <c r="C30" s="63"/>
      <c r="D30" s="63"/>
      <c r="E30" s="63"/>
      <c r="F30" s="63"/>
      <c r="G30" s="63"/>
      <c r="H30" s="64" t="s">
        <v>152</v>
      </c>
      <c r="I30" s="78">
        <f>I28/I20</f>
        <v>4.603291517471049</v>
      </c>
      <c r="J30" s="63" t="s">
        <v>153</v>
      </c>
    </row>
    <row r="31" spans="2:10" ht="6" customHeight="1">
      <c r="B31" s="63"/>
      <c r="C31" s="63"/>
      <c r="D31" s="63"/>
      <c r="E31" s="63"/>
      <c r="F31" s="63"/>
      <c r="G31" s="63"/>
      <c r="H31" s="63"/>
      <c r="I31" s="63"/>
      <c r="J31" s="63"/>
    </row>
    <row r="32" spans="2:10" ht="12.75" customHeight="1">
      <c r="B32" s="63"/>
      <c r="C32" s="63"/>
      <c r="D32" s="63"/>
      <c r="E32" s="63"/>
      <c r="F32" s="63"/>
      <c r="G32" s="63"/>
      <c r="H32" s="63"/>
      <c r="I32" s="63"/>
      <c r="J32" s="63"/>
    </row>
    <row r="33" spans="2:10" ht="16.5" customHeight="1">
      <c r="B33" s="90" t="s">
        <v>154</v>
      </c>
      <c r="C33" s="91"/>
      <c r="D33" s="63"/>
      <c r="E33" s="63"/>
      <c r="F33" s="63"/>
      <c r="G33" s="63"/>
      <c r="H33" s="63"/>
      <c r="I33" s="63"/>
      <c r="J33" s="63"/>
    </row>
    <row r="34" spans="2:10" ht="2.25" customHeight="1" thickBot="1">
      <c r="B34" s="63"/>
      <c r="C34" s="63"/>
      <c r="D34" s="63"/>
      <c r="E34" s="63"/>
      <c r="F34" s="63"/>
      <c r="G34" s="63"/>
      <c r="H34" s="63"/>
      <c r="I34" s="63"/>
      <c r="J34" s="63"/>
    </row>
    <row r="35" spans="2:10" ht="18" customHeight="1" thickBot="1">
      <c r="B35" s="63" t="s">
        <v>148</v>
      </c>
      <c r="C35" s="63"/>
      <c r="D35" s="63"/>
      <c r="E35" s="63"/>
      <c r="F35" s="74"/>
      <c r="G35" s="74"/>
      <c r="H35" s="105">
        <v>19</v>
      </c>
      <c r="I35" s="88" t="s">
        <v>156</v>
      </c>
      <c r="J35" s="89"/>
    </row>
    <row r="36" spans="2:27" ht="18" customHeight="1">
      <c r="B36" s="63"/>
      <c r="C36" s="63"/>
      <c r="D36" s="63"/>
      <c r="E36" s="63"/>
      <c r="F36" s="72"/>
      <c r="G36" s="72"/>
      <c r="H36" s="71"/>
      <c r="I36" s="72"/>
      <c r="J36" s="73"/>
      <c r="AA36" s="75" t="s">
        <v>117</v>
      </c>
    </row>
    <row r="37" spans="2:27" ht="12.75" customHeight="1">
      <c r="B37" s="63"/>
      <c r="C37" s="63"/>
      <c r="D37" s="63"/>
      <c r="E37" s="63"/>
      <c r="F37" s="72"/>
      <c r="G37" s="72"/>
      <c r="H37" s="71"/>
      <c r="I37" s="72"/>
      <c r="J37" s="73"/>
      <c r="AA37" s="75" t="s">
        <v>118</v>
      </c>
    </row>
    <row r="38" spans="2:27" ht="15.75" customHeight="1">
      <c r="B38" s="58" t="s">
        <v>92</v>
      </c>
      <c r="C38" s="59" t="s">
        <v>93</v>
      </c>
      <c r="D38" s="63"/>
      <c r="E38" s="63"/>
      <c r="F38" s="59" t="s">
        <v>95</v>
      </c>
      <c r="G38" s="72"/>
      <c r="H38" s="95">
        <f>I28</f>
        <v>1380.9874552413146</v>
      </c>
      <c r="I38" s="76" t="s">
        <v>157</v>
      </c>
      <c r="J38" s="73"/>
      <c r="AA38" s="75" t="s">
        <v>119</v>
      </c>
    </row>
    <row r="39" spans="2:27" ht="15.75" customHeight="1">
      <c r="B39" s="58" t="s">
        <v>82</v>
      </c>
      <c r="C39" s="60" t="s">
        <v>87</v>
      </c>
      <c r="D39" s="63"/>
      <c r="E39" s="63"/>
      <c r="F39" s="59" t="s">
        <v>94</v>
      </c>
      <c r="G39" s="72"/>
      <c r="H39" s="98">
        <f>E24</f>
        <v>24</v>
      </c>
      <c r="I39" s="96" t="s">
        <v>159</v>
      </c>
      <c r="J39" s="97"/>
      <c r="AA39" s="75" t="s">
        <v>120</v>
      </c>
    </row>
    <row r="40" spans="2:27" ht="15.75" customHeight="1">
      <c r="B40" s="58" t="s">
        <v>83</v>
      </c>
      <c r="C40" s="60" t="s">
        <v>88</v>
      </c>
      <c r="D40" s="63"/>
      <c r="E40" s="63"/>
      <c r="F40" s="59" t="s">
        <v>96</v>
      </c>
      <c r="G40" s="72"/>
      <c r="H40" s="99">
        <f>I30</f>
        <v>4.603291517471049</v>
      </c>
      <c r="I40" s="96" t="s">
        <v>158</v>
      </c>
      <c r="J40" s="97"/>
      <c r="AA40" s="75" t="s">
        <v>121</v>
      </c>
    </row>
    <row r="41" spans="2:27" ht="15.75" customHeight="1">
      <c r="B41" s="58" t="s">
        <v>84</v>
      </c>
      <c r="C41" s="60" t="s">
        <v>89</v>
      </c>
      <c r="D41" s="59"/>
      <c r="E41" s="63"/>
      <c r="F41" s="59" t="s">
        <v>97</v>
      </c>
      <c r="G41" s="72"/>
      <c r="H41" s="100">
        <f>I20</f>
        <v>300</v>
      </c>
      <c r="I41" s="96" t="s">
        <v>160</v>
      </c>
      <c r="J41" s="97"/>
      <c r="AA41" s="75" t="s">
        <v>122</v>
      </c>
    </row>
    <row r="42" spans="2:27" ht="15.75" customHeight="1" thickBot="1">
      <c r="B42" s="58" t="s">
        <v>85</v>
      </c>
      <c r="C42" s="60" t="s">
        <v>90</v>
      </c>
      <c r="D42" s="59"/>
      <c r="E42" s="63"/>
      <c r="F42" s="59" t="s">
        <v>98</v>
      </c>
      <c r="G42" s="72"/>
      <c r="H42" s="101">
        <f>I18</f>
        <v>100</v>
      </c>
      <c r="I42" s="96" t="s">
        <v>161</v>
      </c>
      <c r="J42" s="97"/>
      <c r="AA42" s="75" t="s">
        <v>123</v>
      </c>
    </row>
    <row r="43" spans="2:27" ht="15.75" customHeight="1" thickBot="1">
      <c r="B43" s="58" t="s">
        <v>86</v>
      </c>
      <c r="C43" s="60" t="s">
        <v>91</v>
      </c>
      <c r="D43" s="59"/>
      <c r="E43" s="63"/>
      <c r="F43" s="59" t="s">
        <v>98</v>
      </c>
      <c r="G43" s="72"/>
      <c r="H43" s="92"/>
      <c r="I43" s="94" t="s">
        <v>155</v>
      </c>
      <c r="J43" s="93"/>
      <c r="AA43" s="75" t="s">
        <v>124</v>
      </c>
    </row>
    <row r="44" spans="2:27" ht="18" customHeight="1">
      <c r="B44" s="58"/>
      <c r="C44" s="60"/>
      <c r="D44" s="59"/>
      <c r="E44" s="63"/>
      <c r="F44" s="72"/>
      <c r="G44" s="72"/>
      <c r="H44" s="72"/>
      <c r="I44" s="72"/>
      <c r="J44" s="72"/>
      <c r="AA44" s="75" t="s">
        <v>125</v>
      </c>
    </row>
    <row r="45" spans="2:27" ht="18" customHeight="1">
      <c r="B45" s="58"/>
      <c r="C45" s="60"/>
      <c r="D45" s="59"/>
      <c r="E45" s="63"/>
      <c r="F45" s="63"/>
      <c r="G45" s="63"/>
      <c r="H45" s="63"/>
      <c r="I45" s="63"/>
      <c r="J45" s="63"/>
      <c r="AA45" s="75" t="s">
        <v>126</v>
      </c>
    </row>
    <row r="46" spans="2:27" ht="18" customHeight="1">
      <c r="B46" s="58"/>
      <c r="C46" s="60"/>
      <c r="D46" s="59"/>
      <c r="E46" s="63"/>
      <c r="F46" s="63"/>
      <c r="G46" s="63"/>
      <c r="H46" s="63"/>
      <c r="I46" s="63"/>
      <c r="J46" s="63"/>
      <c r="AA46" s="75" t="s">
        <v>127</v>
      </c>
    </row>
    <row r="47" spans="2:27" ht="18" customHeight="1">
      <c r="B47" s="63"/>
      <c r="C47" s="63"/>
      <c r="D47" s="63"/>
      <c r="E47" s="63"/>
      <c r="F47" s="63"/>
      <c r="G47" s="63"/>
      <c r="H47" s="63"/>
      <c r="I47" s="63"/>
      <c r="J47" s="63"/>
      <c r="AA47" s="75" t="s">
        <v>128</v>
      </c>
    </row>
    <row r="48" spans="2:27" ht="18" customHeight="1">
      <c r="B48" s="63"/>
      <c r="C48" s="63"/>
      <c r="D48" s="63"/>
      <c r="E48" s="63"/>
      <c r="F48" s="63"/>
      <c r="G48" s="63"/>
      <c r="H48" s="63"/>
      <c r="I48" s="63"/>
      <c r="J48" s="63"/>
      <c r="AA48" s="75" t="s">
        <v>129</v>
      </c>
    </row>
    <row r="49" spans="2:27" ht="18" customHeight="1">
      <c r="B49" s="63"/>
      <c r="C49" s="63"/>
      <c r="D49" s="63"/>
      <c r="E49" s="63"/>
      <c r="F49" s="63"/>
      <c r="G49" s="63"/>
      <c r="H49" s="63"/>
      <c r="I49" s="63"/>
      <c r="J49" s="63"/>
      <c r="AA49" s="75" t="s">
        <v>130</v>
      </c>
    </row>
    <row r="50" ht="18" customHeight="1">
      <c r="AA50" s="75" t="s">
        <v>131</v>
      </c>
    </row>
    <row r="51" ht="18" customHeight="1">
      <c r="AA51" s="75" t="s">
        <v>132</v>
      </c>
    </row>
    <row r="52" ht="12.75">
      <c r="AA52" s="75" t="s">
        <v>133</v>
      </c>
    </row>
    <row r="53" ht="12.75">
      <c r="AA53" s="75" t="s">
        <v>134</v>
      </c>
    </row>
    <row r="54" ht="12.75">
      <c r="AA54" s="75" t="s">
        <v>135</v>
      </c>
    </row>
    <row r="55" spans="2:27" ht="15">
      <c r="B55" s="79"/>
      <c r="C55" s="80"/>
      <c r="D55" s="80"/>
      <c r="E55" s="80"/>
      <c r="F55" s="80"/>
      <c r="G55" s="80"/>
      <c r="H55" s="81"/>
      <c r="I55" s="82"/>
      <c r="J55" s="80"/>
      <c r="AA55" s="75" t="s">
        <v>136</v>
      </c>
    </row>
    <row r="56" spans="2:27" ht="15">
      <c r="B56" s="79"/>
      <c r="C56" s="83"/>
      <c r="D56" s="80"/>
      <c r="E56" s="80"/>
      <c r="F56" s="80"/>
      <c r="G56" s="80"/>
      <c r="H56" s="81"/>
      <c r="I56" s="84"/>
      <c r="J56" s="80"/>
      <c r="AA56" s="75" t="s">
        <v>137</v>
      </c>
    </row>
    <row r="57" spans="2:27" ht="15">
      <c r="B57" s="79"/>
      <c r="C57" s="83"/>
      <c r="D57" s="80"/>
      <c r="E57" s="80"/>
      <c r="F57" s="80"/>
      <c r="G57" s="80"/>
      <c r="H57" s="81"/>
      <c r="I57" s="85"/>
      <c r="J57" s="80"/>
      <c r="AA57" s="75" t="s">
        <v>138</v>
      </c>
    </row>
    <row r="58" spans="2:27" ht="15">
      <c r="B58" s="79"/>
      <c r="C58" s="83"/>
      <c r="D58" s="80"/>
      <c r="E58" s="80"/>
      <c r="F58" s="80"/>
      <c r="G58" s="80"/>
      <c r="H58" s="81"/>
      <c r="I58" s="86"/>
      <c r="J58" s="80"/>
      <c r="AA58" s="75" t="s">
        <v>139</v>
      </c>
    </row>
    <row r="59" spans="2:27" ht="15">
      <c r="B59" s="79"/>
      <c r="C59" s="83"/>
      <c r="D59" s="80"/>
      <c r="E59" s="80"/>
      <c r="F59" s="80"/>
      <c r="G59" s="80"/>
      <c r="H59" s="81"/>
      <c r="I59" s="87"/>
      <c r="J59" s="80"/>
      <c r="AA59" s="75" t="s">
        <v>140</v>
      </c>
    </row>
    <row r="60" spans="2:27" ht="15">
      <c r="B60" s="79"/>
      <c r="C60" s="83"/>
      <c r="D60" s="80"/>
      <c r="E60" s="80"/>
      <c r="F60" s="80"/>
      <c r="G60" s="80"/>
      <c r="H60" s="81"/>
      <c r="I60" s="87"/>
      <c r="J60" s="80"/>
      <c r="AA60" s="75" t="s">
        <v>141</v>
      </c>
    </row>
    <row r="61" spans="2:27" ht="12.75">
      <c r="B61" s="81"/>
      <c r="C61" s="81"/>
      <c r="D61" s="81"/>
      <c r="E61" s="81"/>
      <c r="F61" s="81"/>
      <c r="G61" s="81"/>
      <c r="H61" s="81"/>
      <c r="I61" s="81"/>
      <c r="J61" s="81"/>
      <c r="AA61" s="75" t="s">
        <v>142</v>
      </c>
    </row>
    <row r="62" spans="2:27" ht="15">
      <c r="B62" s="79"/>
      <c r="C62" s="80"/>
      <c r="D62" s="80"/>
      <c r="E62" s="80"/>
      <c r="F62" s="80"/>
      <c r="G62" s="80"/>
      <c r="H62" s="81"/>
      <c r="I62" s="85"/>
      <c r="J62" s="80"/>
      <c r="AA62" s="75" t="s">
        <v>143</v>
      </c>
    </row>
    <row r="63" ht="12.75">
      <c r="AA63" s="75" t="s">
        <v>144</v>
      </c>
    </row>
    <row r="64" ht="12.75">
      <c r="AA64" s="75" t="s">
        <v>145</v>
      </c>
    </row>
    <row r="65" ht="12.75">
      <c r="AA65" s="75" t="s">
        <v>146</v>
      </c>
    </row>
    <row r="66" ht="12.75">
      <c r="AA66" s="75" t="s">
        <v>147</v>
      </c>
    </row>
  </sheetData>
  <sheetProtection password="C64F" sheet="1" objects="1" scenarios="1"/>
  <mergeCells count="14">
    <mergeCell ref="B11:C11"/>
    <mergeCell ref="D11:G11"/>
    <mergeCell ref="I7:J7"/>
    <mergeCell ref="I9:J9"/>
    <mergeCell ref="I11:J11"/>
    <mergeCell ref="B9:C9"/>
    <mergeCell ref="D9:G9"/>
    <mergeCell ref="B10:C10"/>
    <mergeCell ref="D10:G10"/>
    <mergeCell ref="B5:J5"/>
    <mergeCell ref="B7:C7"/>
    <mergeCell ref="D7:G7"/>
    <mergeCell ref="B8:C8"/>
    <mergeCell ref="D8:G8"/>
  </mergeCells>
  <conditionalFormatting sqref="I30">
    <cfRule type="cellIs" priority="1" dxfId="0" operator="greaterThan" stopIfTrue="1">
      <formula>12</formula>
    </cfRule>
  </conditionalFormatting>
  <hyperlinks>
    <hyperlink ref="I7:J7" location="00 OVERZICHT BEREKENINGEN.xls#Berekeningen!B11" tooltip="GA NAAR OVERZICHT ALLE BEREKENINGEN" display="HOME BEREKENINGEN "/>
    <hyperlink ref="I9:J9" location="56 TOPKOELING BEREKENING.xls#'Omschrijving Topkoeling'!A1" tooltip="GA NAAR OMSCHRIJVING TOPKOELING" display="HOME BEREKENINGEN "/>
    <hyperlink ref="I11:J11" location="56 TOPKOELING BEREKENING.xls#'Principe Tekening Topkoeling'!A1" tooltip="GA NAAR PRINCIPE TEKENING TOPKOELING" display="HOME BEREKENINGEN "/>
  </hyperlinks>
  <printOptions/>
  <pageMargins left="0.62" right="0.4" top="1" bottom="0.91" header="0.5" footer="0.5"/>
  <pageSetup orientation="portrait" paperSize="9" r:id="rId4"/>
  <ignoredErrors>
    <ignoredError sqref="H39" formula="1"/>
    <ignoredError sqref="D7:G11" unlockedFormula="1"/>
  </ignoredErrors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24"/>
  <sheetViews>
    <sheetView showGridLines="0" showRowColHeaders="0" showOutlineSymbols="0" zoomScale="118" zoomScaleNormal="118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16384" width="9.140625" style="2" customWidth="1"/>
  </cols>
  <sheetData>
    <row r="1" ht="12.75"/>
    <row r="2" ht="26.25">
      <c r="B2" s="1" t="s">
        <v>0</v>
      </c>
    </row>
    <row r="4" ht="14.25">
      <c r="B4" s="3" t="s">
        <v>1</v>
      </c>
    </row>
    <row r="5" ht="14.25">
      <c r="B5" s="3" t="s">
        <v>2</v>
      </c>
    </row>
    <row r="6" ht="14.25">
      <c r="B6" s="3"/>
    </row>
    <row r="7" ht="14.25">
      <c r="B7" s="3" t="s">
        <v>3</v>
      </c>
    </row>
    <row r="8" ht="14.25">
      <c r="B8" s="3" t="s">
        <v>4</v>
      </c>
    </row>
    <row r="9" ht="14.25">
      <c r="B9" s="3" t="s">
        <v>5</v>
      </c>
    </row>
    <row r="10" ht="14.25">
      <c r="B10" s="3" t="s">
        <v>6</v>
      </c>
    </row>
    <row r="11" ht="14.25">
      <c r="B11" s="4" t="s">
        <v>7</v>
      </c>
    </row>
    <row r="12" ht="14.25">
      <c r="B12" s="3"/>
    </row>
    <row r="13" ht="14.25">
      <c r="B13" s="3" t="s">
        <v>8</v>
      </c>
    </row>
    <row r="14" ht="14.25">
      <c r="B14" s="4" t="s">
        <v>9</v>
      </c>
    </row>
    <row r="15" ht="14.25">
      <c r="B15" s="4" t="s">
        <v>10</v>
      </c>
    </row>
    <row r="16" ht="14.25">
      <c r="B16" s="3"/>
    </row>
    <row r="17" ht="14.25">
      <c r="B17" s="3" t="s">
        <v>11</v>
      </c>
    </row>
    <row r="18" ht="14.25">
      <c r="B18" s="3" t="s">
        <v>12</v>
      </c>
    </row>
    <row r="19" ht="14.25">
      <c r="B19" s="3"/>
    </row>
    <row r="20" ht="14.25">
      <c r="B20" s="3" t="s">
        <v>13</v>
      </c>
    </row>
    <row r="21" ht="14.25">
      <c r="B21" s="4" t="s">
        <v>14</v>
      </c>
    </row>
    <row r="22" ht="14.25">
      <c r="B22" s="4" t="s">
        <v>15</v>
      </c>
    </row>
    <row r="23" ht="14.25">
      <c r="B23" s="4" t="s">
        <v>16</v>
      </c>
    </row>
    <row r="24" ht="14.25">
      <c r="B24" s="4" t="s">
        <v>17</v>
      </c>
    </row>
    <row r="25" ht="14.25">
      <c r="B25" s="4" t="s">
        <v>18</v>
      </c>
    </row>
    <row r="26" ht="14.25">
      <c r="B26" s="3"/>
    </row>
    <row r="27" ht="14.25">
      <c r="B27" s="3" t="s">
        <v>19</v>
      </c>
    </row>
    <row r="28" ht="14.25">
      <c r="B28" s="3" t="s">
        <v>20</v>
      </c>
    </row>
    <row r="29" ht="14.25">
      <c r="B29" s="4" t="s">
        <v>21</v>
      </c>
    </row>
    <row r="30" ht="14.25">
      <c r="B30" s="4" t="s">
        <v>22</v>
      </c>
    </row>
    <row r="31" ht="14.25">
      <c r="B31" s="3"/>
    </row>
    <row r="32" ht="14.25">
      <c r="B32" s="3" t="s">
        <v>23</v>
      </c>
    </row>
    <row r="33" ht="14.25">
      <c r="B33" s="3" t="s">
        <v>24</v>
      </c>
    </row>
    <row r="34" ht="14.25">
      <c r="B34" s="3"/>
    </row>
    <row r="35" ht="15">
      <c r="B35" s="5" t="s">
        <v>25</v>
      </c>
    </row>
    <row r="36" ht="14.25">
      <c r="B36" s="3"/>
    </row>
    <row r="37" ht="14.25">
      <c r="B37" s="3" t="s">
        <v>26</v>
      </c>
    </row>
    <row r="38" ht="14.25">
      <c r="B38" s="3" t="s">
        <v>27</v>
      </c>
    </row>
    <row r="39" ht="14.25">
      <c r="B39" s="4" t="s">
        <v>28</v>
      </c>
    </row>
    <row r="40" ht="14.25">
      <c r="B40" s="4" t="s">
        <v>29</v>
      </c>
    </row>
    <row r="41" ht="14.25">
      <c r="B41" s="4" t="s">
        <v>30</v>
      </c>
    </row>
    <row r="42" ht="14.25">
      <c r="B42" s="4" t="s">
        <v>31</v>
      </c>
    </row>
    <row r="43" ht="14.25">
      <c r="B43" s="4" t="s">
        <v>32</v>
      </c>
    </row>
    <row r="44" ht="14.25">
      <c r="B44" s="4"/>
    </row>
    <row r="45" ht="14.25">
      <c r="B45" s="3" t="s">
        <v>33</v>
      </c>
    </row>
    <row r="46" ht="14.25">
      <c r="B46" s="3" t="s">
        <v>34</v>
      </c>
    </row>
    <row r="47" ht="14.25">
      <c r="B47" s="3" t="s">
        <v>35</v>
      </c>
    </row>
    <row r="48" ht="14.25">
      <c r="B48" s="3"/>
    </row>
    <row r="49" ht="14.25">
      <c r="B49" s="3"/>
    </row>
    <row r="50" ht="14.25">
      <c r="B50" s="3"/>
    </row>
    <row r="51" ht="14.25">
      <c r="B51" s="3"/>
    </row>
    <row r="52" ht="14.25">
      <c r="B52" s="3"/>
    </row>
    <row r="53" ht="14.25">
      <c r="B53" s="3"/>
    </row>
    <row r="54" ht="14.25">
      <c r="B54" s="3"/>
    </row>
    <row r="55" ht="14.25">
      <c r="B55" s="3"/>
    </row>
    <row r="56" ht="14.25">
      <c r="B56" s="3"/>
    </row>
    <row r="57" ht="14.25">
      <c r="B57" s="3"/>
    </row>
    <row r="58" ht="14.25">
      <c r="B58" s="3"/>
    </row>
    <row r="59" ht="14.25">
      <c r="B59" s="3"/>
    </row>
    <row r="60" ht="14.25">
      <c r="B60" s="3"/>
    </row>
    <row r="61" ht="14.25">
      <c r="B61" s="3"/>
    </row>
    <row r="62" ht="14.25">
      <c r="B62" s="3"/>
    </row>
    <row r="63" ht="14.25">
      <c r="B63" s="3"/>
    </row>
    <row r="64" ht="14.25">
      <c r="B64" s="3"/>
    </row>
    <row r="65" ht="14.25">
      <c r="B65" s="3"/>
    </row>
    <row r="66" ht="14.25">
      <c r="B66" s="3"/>
    </row>
    <row r="67" ht="14.25">
      <c r="B67" s="3"/>
    </row>
    <row r="68" ht="14.25">
      <c r="B68" s="3"/>
    </row>
    <row r="69" ht="14.25">
      <c r="B69" s="3"/>
    </row>
    <row r="70" ht="14.25">
      <c r="B70" s="3"/>
    </row>
    <row r="71" ht="14.25">
      <c r="B71" s="3"/>
    </row>
    <row r="72" ht="14.25">
      <c r="B72" s="3"/>
    </row>
    <row r="73" ht="14.25">
      <c r="B73" s="3"/>
    </row>
    <row r="74" ht="14.25">
      <c r="B74" s="3"/>
    </row>
    <row r="75" ht="14.25">
      <c r="B75" s="3"/>
    </row>
    <row r="76" ht="14.25">
      <c r="B76" s="3"/>
    </row>
    <row r="77" ht="14.25">
      <c r="B77" s="3"/>
    </row>
    <row r="78" ht="14.25">
      <c r="B78" s="3"/>
    </row>
    <row r="79" ht="14.25">
      <c r="B79" s="3"/>
    </row>
    <row r="80" ht="14.25">
      <c r="B80" s="3"/>
    </row>
    <row r="81" ht="14.25">
      <c r="B81" s="3"/>
    </row>
    <row r="82" ht="14.25">
      <c r="B82" s="3"/>
    </row>
    <row r="83" ht="14.25">
      <c r="B83" s="3"/>
    </row>
    <row r="84" ht="14.25">
      <c r="B84" s="3"/>
    </row>
    <row r="85" ht="14.25">
      <c r="B85" s="3"/>
    </row>
    <row r="86" ht="14.25">
      <c r="B86" s="3"/>
    </row>
    <row r="87" ht="14.25">
      <c r="B87" s="3"/>
    </row>
    <row r="88" ht="14.25">
      <c r="B88" s="3"/>
    </row>
    <row r="89" ht="14.25">
      <c r="B89" s="3"/>
    </row>
    <row r="90" ht="14.25">
      <c r="B90" s="3"/>
    </row>
    <row r="91" ht="14.25">
      <c r="B91" s="3"/>
    </row>
    <row r="92" ht="14.25">
      <c r="B92" s="3"/>
    </row>
    <row r="93" ht="14.25">
      <c r="B93" s="3"/>
    </row>
    <row r="94" ht="14.25">
      <c r="B94" s="3"/>
    </row>
    <row r="95" ht="14.25">
      <c r="B95" s="3"/>
    </row>
    <row r="96" ht="14.25">
      <c r="B96" s="3"/>
    </row>
    <row r="97" ht="14.25">
      <c r="B97" s="3"/>
    </row>
    <row r="98" ht="14.25">
      <c r="B98" s="3"/>
    </row>
    <row r="99" ht="14.25">
      <c r="B99" s="3"/>
    </row>
    <row r="100" ht="14.25">
      <c r="B100" s="3"/>
    </row>
    <row r="101" ht="14.25">
      <c r="B101" s="3"/>
    </row>
    <row r="102" ht="14.25">
      <c r="B102" s="3"/>
    </row>
    <row r="103" ht="14.25">
      <c r="B103" s="3"/>
    </row>
    <row r="104" ht="14.25">
      <c r="B104" s="3"/>
    </row>
    <row r="105" ht="14.25">
      <c r="B105" s="3"/>
    </row>
    <row r="106" ht="14.25">
      <c r="B106" s="3"/>
    </row>
    <row r="107" ht="14.25">
      <c r="B107" s="3"/>
    </row>
    <row r="108" ht="14.25">
      <c r="B108" s="3"/>
    </row>
    <row r="109" ht="14.25">
      <c r="B109" s="3"/>
    </row>
    <row r="110" ht="14.25">
      <c r="B110" s="3"/>
    </row>
    <row r="111" ht="14.25">
      <c r="B111" s="3"/>
    </row>
    <row r="112" ht="14.25">
      <c r="B112" s="3"/>
    </row>
    <row r="113" ht="14.25">
      <c r="B113" s="3"/>
    </row>
    <row r="114" ht="14.25">
      <c r="B114" s="3"/>
    </row>
    <row r="115" ht="14.25">
      <c r="B115" s="3"/>
    </row>
    <row r="116" ht="14.25">
      <c r="B116" s="3"/>
    </row>
    <row r="117" ht="14.25">
      <c r="B117" s="3"/>
    </row>
    <row r="118" ht="14.25">
      <c r="B118" s="3"/>
    </row>
    <row r="119" ht="14.25">
      <c r="B119" s="3"/>
    </row>
    <row r="120" ht="14.25">
      <c r="B120" s="3"/>
    </row>
    <row r="121" ht="14.25">
      <c r="B121" s="3"/>
    </row>
    <row r="122" ht="14.25">
      <c r="B122" s="3"/>
    </row>
    <row r="123" ht="14.25">
      <c r="B123" s="3"/>
    </row>
    <row r="124" ht="14.25">
      <c r="B124" s="3"/>
    </row>
    <row r="125" ht="14.25">
      <c r="B125" s="3"/>
    </row>
    <row r="126" ht="14.25">
      <c r="B126" s="3"/>
    </row>
    <row r="127" ht="14.25">
      <c r="B127" s="3"/>
    </row>
    <row r="128" ht="14.25">
      <c r="B128" s="3"/>
    </row>
    <row r="129" ht="14.25">
      <c r="B129" s="3"/>
    </row>
    <row r="130" ht="14.25">
      <c r="B130" s="3"/>
    </row>
    <row r="131" ht="14.25">
      <c r="B131" s="3"/>
    </row>
    <row r="132" ht="14.25">
      <c r="B132" s="3"/>
    </row>
    <row r="133" ht="14.25">
      <c r="B133" s="3"/>
    </row>
    <row r="134" ht="14.25">
      <c r="B134" s="3"/>
    </row>
    <row r="135" ht="14.25">
      <c r="B135" s="3"/>
    </row>
    <row r="136" ht="14.25">
      <c r="B136" s="3"/>
    </row>
    <row r="137" ht="14.25">
      <c r="B137" s="3"/>
    </row>
    <row r="138" ht="14.25">
      <c r="B138" s="3"/>
    </row>
    <row r="139" ht="14.25">
      <c r="B139" s="3"/>
    </row>
    <row r="140" ht="14.25">
      <c r="B140" s="3"/>
    </row>
    <row r="141" ht="14.25">
      <c r="B141" s="3"/>
    </row>
    <row r="142" ht="14.25">
      <c r="B142" s="3"/>
    </row>
    <row r="143" ht="14.25">
      <c r="B143" s="3"/>
    </row>
    <row r="144" ht="14.25">
      <c r="B144" s="3"/>
    </row>
    <row r="145" ht="14.25">
      <c r="B145" s="3"/>
    </row>
    <row r="146" ht="14.25">
      <c r="B146" s="3"/>
    </row>
    <row r="147" ht="14.25">
      <c r="B147" s="3"/>
    </row>
    <row r="148" ht="14.25">
      <c r="B148" s="3"/>
    </row>
    <row r="149" ht="14.25">
      <c r="B149" s="3"/>
    </row>
    <row r="150" ht="14.25">
      <c r="B150" s="3"/>
    </row>
    <row r="151" ht="14.25">
      <c r="B151" s="3"/>
    </row>
    <row r="152" ht="14.25">
      <c r="B152" s="3"/>
    </row>
    <row r="153" ht="14.25">
      <c r="B153" s="3"/>
    </row>
    <row r="154" ht="14.25">
      <c r="B154" s="3"/>
    </row>
    <row r="155" ht="14.25">
      <c r="B155" s="3"/>
    </row>
    <row r="156" ht="14.25">
      <c r="B156" s="3"/>
    </row>
    <row r="157" ht="14.25">
      <c r="B157" s="3"/>
    </row>
    <row r="158" ht="14.25">
      <c r="B158" s="3"/>
    </row>
    <row r="159" ht="14.25">
      <c r="B159" s="3"/>
    </row>
    <row r="160" ht="14.25">
      <c r="B160" s="3"/>
    </row>
    <row r="161" ht="14.25">
      <c r="B161" s="3"/>
    </row>
    <row r="162" ht="14.25">
      <c r="B162" s="3"/>
    </row>
    <row r="163" ht="14.25">
      <c r="B163" s="3"/>
    </row>
    <row r="164" ht="14.25">
      <c r="B164" s="3"/>
    </row>
    <row r="165" ht="14.25">
      <c r="B165" s="3"/>
    </row>
    <row r="166" ht="14.25">
      <c r="B166" s="3"/>
    </row>
    <row r="167" ht="14.25">
      <c r="B167" s="3"/>
    </row>
    <row r="168" ht="14.25">
      <c r="B168" s="3"/>
    </row>
    <row r="169" ht="14.25">
      <c r="B169" s="3"/>
    </row>
    <row r="170" ht="14.25">
      <c r="B170" s="3"/>
    </row>
    <row r="171" ht="14.25">
      <c r="B171" s="3"/>
    </row>
    <row r="172" ht="14.25">
      <c r="B172" s="3"/>
    </row>
    <row r="173" ht="14.25">
      <c r="B173" s="3"/>
    </row>
    <row r="174" ht="14.25">
      <c r="B174" s="3"/>
    </row>
    <row r="175" ht="14.25">
      <c r="B175" s="3"/>
    </row>
    <row r="176" ht="14.25">
      <c r="B176" s="3"/>
    </row>
    <row r="177" ht="14.25">
      <c r="B177" s="3"/>
    </row>
    <row r="178" ht="14.25">
      <c r="B178" s="3"/>
    </row>
    <row r="179" ht="14.25">
      <c r="B179" s="3"/>
    </row>
    <row r="180" ht="14.25">
      <c r="B180" s="3"/>
    </row>
    <row r="181" ht="14.25">
      <c r="B181" s="3"/>
    </row>
    <row r="182" ht="14.25">
      <c r="B182" s="3"/>
    </row>
    <row r="183" ht="14.25">
      <c r="B183" s="3"/>
    </row>
    <row r="184" ht="14.25">
      <c r="B184" s="3"/>
    </row>
    <row r="185" ht="14.25">
      <c r="B185" s="3"/>
    </row>
    <row r="186" ht="14.25">
      <c r="B186" s="3"/>
    </row>
    <row r="187" ht="14.25">
      <c r="B187" s="3"/>
    </row>
    <row r="188" ht="14.25">
      <c r="B188" s="3"/>
    </row>
    <row r="189" ht="14.25">
      <c r="B189" s="3"/>
    </row>
    <row r="190" ht="14.25">
      <c r="B190" s="3"/>
    </row>
    <row r="191" ht="14.25">
      <c r="B191" s="3"/>
    </row>
    <row r="192" ht="14.25">
      <c r="B192" s="3"/>
    </row>
    <row r="193" ht="14.25">
      <c r="B193" s="3"/>
    </row>
    <row r="194" ht="14.25">
      <c r="B194" s="3"/>
    </row>
    <row r="195" ht="14.25">
      <c r="B195" s="3"/>
    </row>
    <row r="196" ht="14.25">
      <c r="B196" s="3"/>
    </row>
    <row r="197" ht="14.25">
      <c r="B197" s="3"/>
    </row>
    <row r="198" ht="14.25">
      <c r="B198" s="3"/>
    </row>
    <row r="199" ht="14.25">
      <c r="B199" s="3"/>
    </row>
    <row r="200" ht="14.25">
      <c r="B200" s="3"/>
    </row>
    <row r="201" ht="14.25">
      <c r="B201" s="3"/>
    </row>
    <row r="202" ht="14.25">
      <c r="B202" s="3"/>
    </row>
    <row r="203" ht="14.25">
      <c r="B203" s="3"/>
    </row>
    <row r="204" ht="14.25">
      <c r="B204" s="3"/>
    </row>
    <row r="205" ht="14.25">
      <c r="B205" s="3"/>
    </row>
    <row r="206" ht="14.25">
      <c r="B206" s="3"/>
    </row>
    <row r="207" ht="14.25">
      <c r="B207" s="3"/>
    </row>
    <row r="208" ht="14.25">
      <c r="B208" s="3"/>
    </row>
    <row r="209" ht="14.25">
      <c r="B209" s="3"/>
    </row>
    <row r="210" ht="14.25">
      <c r="B210" s="3"/>
    </row>
    <row r="211" ht="14.25">
      <c r="B211" s="3"/>
    </row>
    <row r="212" ht="14.25">
      <c r="B212" s="3"/>
    </row>
    <row r="213" ht="14.25">
      <c r="B213" s="3"/>
    </row>
    <row r="214" ht="14.25">
      <c r="B214" s="3"/>
    </row>
    <row r="215" ht="14.25">
      <c r="B215" s="3"/>
    </row>
    <row r="216" ht="14.25">
      <c r="B216" s="3"/>
    </row>
    <row r="217" ht="14.25">
      <c r="B217" s="3"/>
    </row>
    <row r="218" ht="14.25">
      <c r="B218" s="3"/>
    </row>
    <row r="219" ht="14.25">
      <c r="B219" s="3"/>
    </row>
    <row r="220" ht="14.25">
      <c r="B220" s="3"/>
    </row>
    <row r="221" ht="14.25">
      <c r="B221" s="3"/>
    </row>
    <row r="222" ht="14.25">
      <c r="B222" s="3"/>
    </row>
    <row r="223" ht="14.25">
      <c r="B223" s="3"/>
    </row>
    <row r="224" ht="14.25">
      <c r="B224" s="3"/>
    </row>
    <row r="225" ht="14.25">
      <c r="B225" s="3"/>
    </row>
    <row r="226" ht="14.25">
      <c r="B226" s="3"/>
    </row>
    <row r="227" ht="14.25">
      <c r="B227" s="3"/>
    </row>
    <row r="228" ht="14.25">
      <c r="B228" s="3"/>
    </row>
    <row r="229" ht="14.25">
      <c r="B229" s="3"/>
    </row>
    <row r="230" ht="14.25">
      <c r="B230" s="3"/>
    </row>
    <row r="231" ht="14.25">
      <c r="B231" s="3"/>
    </row>
    <row r="232" ht="14.25">
      <c r="B232" s="3"/>
    </row>
    <row r="233" ht="14.25">
      <c r="B233" s="3"/>
    </row>
    <row r="234" ht="14.25">
      <c r="B234" s="3"/>
    </row>
    <row r="235" ht="14.25">
      <c r="B235" s="3"/>
    </row>
    <row r="236" ht="14.25">
      <c r="B236" s="3"/>
    </row>
    <row r="237" ht="14.25">
      <c r="B237" s="3"/>
    </row>
    <row r="238" ht="14.25">
      <c r="B238" s="3"/>
    </row>
    <row r="239" ht="14.25">
      <c r="B239" s="3"/>
    </row>
    <row r="240" ht="14.25">
      <c r="B240" s="3"/>
    </row>
    <row r="241" ht="14.25">
      <c r="B241" s="3"/>
    </row>
    <row r="242" ht="14.25">
      <c r="B242" s="3"/>
    </row>
    <row r="243" ht="14.25">
      <c r="B243" s="3"/>
    </row>
    <row r="244" ht="14.25">
      <c r="B244" s="3"/>
    </row>
    <row r="245" ht="14.25">
      <c r="B245" s="3"/>
    </row>
    <row r="246" ht="14.25">
      <c r="B246" s="3"/>
    </row>
    <row r="247" ht="14.25">
      <c r="B247" s="3"/>
    </row>
    <row r="248" ht="14.25">
      <c r="B248" s="3"/>
    </row>
    <row r="249" ht="14.25">
      <c r="B249" s="3"/>
    </row>
    <row r="250" ht="14.25">
      <c r="B250" s="3"/>
    </row>
    <row r="251" ht="14.25">
      <c r="B251" s="3"/>
    </row>
    <row r="252" ht="14.25">
      <c r="B252" s="3"/>
    </row>
    <row r="253" ht="14.25">
      <c r="B253" s="3"/>
    </row>
    <row r="254" ht="14.25">
      <c r="B254" s="3"/>
    </row>
    <row r="255" ht="14.25">
      <c r="B255" s="3"/>
    </row>
    <row r="256" ht="14.25">
      <c r="B256" s="3"/>
    </row>
    <row r="257" ht="14.25">
      <c r="B257" s="3"/>
    </row>
    <row r="258" ht="14.25">
      <c r="B258" s="3"/>
    </row>
    <row r="259" ht="14.25">
      <c r="B259" s="3"/>
    </row>
    <row r="260" ht="14.25">
      <c r="B260" s="3"/>
    </row>
    <row r="261" ht="14.25">
      <c r="B261" s="3"/>
    </row>
    <row r="262" ht="14.25">
      <c r="B262" s="3"/>
    </row>
    <row r="263" ht="14.25">
      <c r="B263" s="3"/>
    </row>
    <row r="264" ht="14.25">
      <c r="B264" s="3"/>
    </row>
    <row r="265" ht="14.25">
      <c r="B265" s="3"/>
    </row>
    <row r="266" ht="14.25">
      <c r="B266" s="3"/>
    </row>
    <row r="267" ht="14.25">
      <c r="B267" s="3"/>
    </row>
    <row r="268" ht="14.25">
      <c r="B268" s="3"/>
    </row>
    <row r="269" ht="14.25">
      <c r="B269" s="3"/>
    </row>
    <row r="270" ht="14.25">
      <c r="B270" s="3"/>
    </row>
    <row r="271" ht="14.25">
      <c r="B271" s="3"/>
    </row>
    <row r="272" ht="14.25">
      <c r="B272" s="3"/>
    </row>
    <row r="273" ht="14.25">
      <c r="B273" s="3"/>
    </row>
    <row r="274" ht="14.25">
      <c r="B274" s="3"/>
    </row>
    <row r="275" ht="14.25">
      <c r="B275" s="3"/>
    </row>
    <row r="276" ht="14.25">
      <c r="B276" s="3"/>
    </row>
    <row r="277" ht="14.25">
      <c r="B277" s="3"/>
    </row>
    <row r="278" ht="14.25">
      <c r="B278" s="3"/>
    </row>
    <row r="279" ht="14.25">
      <c r="B279" s="3"/>
    </row>
    <row r="280" ht="14.25">
      <c r="B280" s="3"/>
    </row>
    <row r="281" ht="14.25">
      <c r="B281" s="3"/>
    </row>
    <row r="282" ht="14.25">
      <c r="B282" s="3"/>
    </row>
    <row r="283" ht="14.25">
      <c r="B283" s="3"/>
    </row>
    <row r="284" ht="14.25">
      <c r="B284" s="3"/>
    </row>
    <row r="285" ht="14.25">
      <c r="B285" s="3"/>
    </row>
    <row r="286" ht="14.25">
      <c r="B286" s="3"/>
    </row>
    <row r="287" ht="14.25">
      <c r="B287" s="3"/>
    </row>
    <row r="288" ht="14.25">
      <c r="B288" s="3"/>
    </row>
    <row r="289" ht="14.25">
      <c r="B289" s="3"/>
    </row>
    <row r="290" ht="14.25">
      <c r="B290" s="3"/>
    </row>
    <row r="291" ht="14.25">
      <c r="B291" s="3"/>
    </row>
    <row r="292" ht="14.25">
      <c r="B292" s="3"/>
    </row>
    <row r="293" ht="14.25">
      <c r="B293" s="3"/>
    </row>
    <row r="294" ht="14.25">
      <c r="B294" s="3"/>
    </row>
    <row r="295" ht="14.25">
      <c r="B295" s="3"/>
    </row>
    <row r="296" ht="14.25">
      <c r="B296" s="3"/>
    </row>
    <row r="297" ht="14.25">
      <c r="B297" s="3"/>
    </row>
    <row r="298" ht="14.25">
      <c r="B298" s="3"/>
    </row>
    <row r="299" ht="14.25">
      <c r="B299" s="3"/>
    </row>
    <row r="300" ht="14.25">
      <c r="B300" s="3"/>
    </row>
    <row r="301" ht="14.25">
      <c r="B301" s="3"/>
    </row>
    <row r="302" ht="14.25">
      <c r="B302" s="3"/>
    </row>
    <row r="303" ht="14.25">
      <c r="B303" s="3"/>
    </row>
    <row r="304" ht="14.25">
      <c r="B304" s="3"/>
    </row>
    <row r="305" ht="14.25">
      <c r="B305" s="3"/>
    </row>
    <row r="306" ht="14.25">
      <c r="B306" s="3"/>
    </row>
    <row r="307" ht="14.25">
      <c r="B307" s="3"/>
    </row>
    <row r="308" ht="14.25">
      <c r="B308" s="3"/>
    </row>
    <row r="309" ht="14.25">
      <c r="B309" s="3"/>
    </row>
    <row r="310" ht="14.25">
      <c r="B310" s="3"/>
    </row>
    <row r="311" ht="14.25">
      <c r="B311" s="3"/>
    </row>
    <row r="312" ht="14.25">
      <c r="B312" s="3"/>
    </row>
    <row r="313" ht="14.25">
      <c r="B313" s="3"/>
    </row>
    <row r="314" ht="14.25">
      <c r="B314" s="3"/>
    </row>
    <row r="315" ht="14.25">
      <c r="B315" s="3"/>
    </row>
    <row r="316" ht="14.25">
      <c r="B316" s="3"/>
    </row>
    <row r="317" ht="14.25">
      <c r="B317" s="3"/>
    </row>
    <row r="318" ht="14.25">
      <c r="B318" s="3"/>
    </row>
    <row r="319" ht="14.25">
      <c r="B319" s="3"/>
    </row>
    <row r="320" ht="14.25">
      <c r="B320" s="3"/>
    </row>
    <row r="321" ht="14.25">
      <c r="B321" s="3"/>
    </row>
    <row r="322" ht="14.25">
      <c r="B322" s="3"/>
    </row>
    <row r="323" ht="14.25">
      <c r="B323" s="3"/>
    </row>
    <row r="324" ht="14.25">
      <c r="B324" s="3"/>
    </row>
    <row r="325" ht="14.25">
      <c r="B325" s="3"/>
    </row>
    <row r="326" ht="14.25">
      <c r="B326" s="3"/>
    </row>
    <row r="327" ht="14.25">
      <c r="B327" s="3"/>
    </row>
    <row r="328" ht="14.25">
      <c r="B328" s="3"/>
    </row>
    <row r="329" ht="14.25">
      <c r="B329" s="3"/>
    </row>
    <row r="330" ht="14.25">
      <c r="B330" s="3"/>
    </row>
    <row r="331" ht="14.25">
      <c r="B331" s="3"/>
    </row>
    <row r="332" ht="14.25">
      <c r="B332" s="3"/>
    </row>
    <row r="333" ht="14.25">
      <c r="B333" s="3"/>
    </row>
    <row r="334" ht="14.25">
      <c r="B334" s="3"/>
    </row>
    <row r="335" ht="14.25">
      <c r="B335" s="3"/>
    </row>
    <row r="336" ht="14.25">
      <c r="B336" s="3"/>
    </row>
    <row r="337" ht="14.25">
      <c r="B337" s="3"/>
    </row>
    <row r="338" ht="14.25">
      <c r="B338" s="3"/>
    </row>
    <row r="339" ht="14.25">
      <c r="B339" s="3"/>
    </row>
    <row r="340" ht="14.25">
      <c r="B340" s="3"/>
    </row>
    <row r="341" ht="14.25">
      <c r="B341" s="3"/>
    </row>
    <row r="342" ht="14.25">
      <c r="B342" s="3"/>
    </row>
    <row r="343" ht="14.25">
      <c r="B343" s="3"/>
    </row>
    <row r="344" ht="14.25">
      <c r="B344" s="3"/>
    </row>
    <row r="345" ht="14.25">
      <c r="B345" s="3"/>
    </row>
    <row r="346" ht="14.25">
      <c r="B346" s="3"/>
    </row>
    <row r="347" ht="14.25">
      <c r="B347" s="3"/>
    </row>
    <row r="348" ht="14.25">
      <c r="B348" s="3"/>
    </row>
    <row r="349" ht="14.25">
      <c r="B349" s="3"/>
    </row>
    <row r="350" ht="14.25">
      <c r="B350" s="3"/>
    </row>
    <row r="351" ht="14.25">
      <c r="B351" s="3"/>
    </row>
    <row r="352" ht="14.25">
      <c r="B352" s="3"/>
    </row>
    <row r="353" ht="14.25">
      <c r="B353" s="3"/>
    </row>
    <row r="354" ht="14.25">
      <c r="B354" s="3"/>
    </row>
    <row r="355" ht="14.25">
      <c r="B355" s="3"/>
    </row>
    <row r="356" ht="14.25">
      <c r="B356" s="3"/>
    </row>
    <row r="357" ht="14.25">
      <c r="B357" s="3"/>
    </row>
    <row r="358" ht="14.25">
      <c r="B358" s="3"/>
    </row>
    <row r="359" ht="14.25">
      <c r="B359" s="3"/>
    </row>
    <row r="360" ht="14.25">
      <c r="B360" s="3"/>
    </row>
    <row r="361" ht="14.25">
      <c r="B361" s="3"/>
    </row>
    <row r="362" ht="14.25">
      <c r="B362" s="3"/>
    </row>
    <row r="363" ht="14.25">
      <c r="B363" s="3"/>
    </row>
    <row r="364" ht="14.25">
      <c r="B364" s="3"/>
    </row>
    <row r="365" ht="14.25">
      <c r="B365" s="3"/>
    </row>
    <row r="366" ht="14.25">
      <c r="B366" s="3"/>
    </row>
    <row r="367" ht="14.25">
      <c r="B367" s="3"/>
    </row>
    <row r="368" ht="14.25">
      <c r="B368" s="3"/>
    </row>
    <row r="369" ht="14.25">
      <c r="B369" s="3"/>
    </row>
    <row r="370" ht="14.25">
      <c r="B370" s="3"/>
    </row>
    <row r="371" ht="14.25">
      <c r="B371" s="3"/>
    </row>
    <row r="372" ht="14.25">
      <c r="B372" s="3"/>
    </row>
    <row r="373" ht="14.25">
      <c r="B373" s="3"/>
    </row>
    <row r="374" ht="14.25">
      <c r="B374" s="3"/>
    </row>
    <row r="375" ht="14.25">
      <c r="B375" s="3"/>
    </row>
    <row r="376" ht="14.25">
      <c r="B376" s="3"/>
    </row>
    <row r="377" ht="14.25">
      <c r="B377" s="3"/>
    </row>
    <row r="378" ht="14.25">
      <c r="B378" s="3"/>
    </row>
    <row r="379" ht="14.25">
      <c r="B379" s="3"/>
    </row>
    <row r="380" ht="14.25">
      <c r="B380" s="3"/>
    </row>
    <row r="381" ht="14.25">
      <c r="B381" s="3"/>
    </row>
    <row r="382" ht="14.25">
      <c r="B382" s="3"/>
    </row>
    <row r="383" ht="14.25">
      <c r="B383" s="3"/>
    </row>
    <row r="384" ht="14.25">
      <c r="B384" s="3"/>
    </row>
    <row r="385" ht="14.25">
      <c r="B385" s="3"/>
    </row>
    <row r="386" ht="14.25">
      <c r="B386" s="3"/>
    </row>
    <row r="387" ht="14.25">
      <c r="B387" s="3"/>
    </row>
    <row r="388" ht="14.25">
      <c r="B388" s="3"/>
    </row>
    <row r="389" ht="14.25">
      <c r="B389" s="3"/>
    </row>
    <row r="390" ht="14.25">
      <c r="B390" s="3"/>
    </row>
    <row r="391" ht="14.25">
      <c r="B391" s="3"/>
    </row>
    <row r="392" ht="14.25">
      <c r="B392" s="3"/>
    </row>
    <row r="393" ht="14.25">
      <c r="B393" s="3"/>
    </row>
    <row r="394" ht="14.25">
      <c r="B394" s="3"/>
    </row>
    <row r="395" ht="14.25">
      <c r="B395" s="3"/>
    </row>
    <row r="396" ht="14.25">
      <c r="B396" s="3"/>
    </row>
    <row r="397" ht="14.25">
      <c r="B397" s="3"/>
    </row>
    <row r="398" ht="14.25">
      <c r="B398" s="3"/>
    </row>
    <row r="399" ht="14.25">
      <c r="B399" s="3"/>
    </row>
    <row r="400" ht="14.25">
      <c r="B400" s="3"/>
    </row>
    <row r="401" ht="14.25">
      <c r="B401" s="3"/>
    </row>
    <row r="402" ht="14.25">
      <c r="B402" s="3"/>
    </row>
    <row r="403" ht="14.25">
      <c r="B403" s="3"/>
    </row>
    <row r="404" ht="14.25">
      <c r="B404" s="3"/>
    </row>
    <row r="405" ht="14.25">
      <c r="B405" s="3"/>
    </row>
    <row r="406" ht="14.25">
      <c r="B406" s="3"/>
    </row>
    <row r="407" ht="14.25">
      <c r="B407" s="3"/>
    </row>
    <row r="408" ht="14.25">
      <c r="B408" s="3"/>
    </row>
    <row r="409" ht="14.25">
      <c r="B409" s="3"/>
    </row>
    <row r="410" ht="14.25">
      <c r="B410" s="3"/>
    </row>
    <row r="411" ht="14.25">
      <c r="B411" s="3"/>
    </row>
    <row r="412" ht="14.25">
      <c r="B412" s="3"/>
    </row>
    <row r="413" ht="14.25">
      <c r="B413" s="3"/>
    </row>
    <row r="414" ht="14.25">
      <c r="B414" s="3"/>
    </row>
    <row r="415" ht="14.25">
      <c r="B415" s="3"/>
    </row>
    <row r="416" ht="14.25">
      <c r="B416" s="3"/>
    </row>
    <row r="417" ht="14.25">
      <c r="B417" s="3"/>
    </row>
    <row r="418" ht="14.25">
      <c r="B418" s="3"/>
    </row>
    <row r="419" ht="14.25">
      <c r="B419" s="3"/>
    </row>
    <row r="420" ht="14.25">
      <c r="B420" s="3"/>
    </row>
    <row r="421" ht="14.25">
      <c r="B421" s="3"/>
    </row>
    <row r="422" ht="14.25">
      <c r="B422" s="3"/>
    </row>
    <row r="423" ht="14.25">
      <c r="B423" s="3"/>
    </row>
    <row r="424" ht="14.25">
      <c r="B424" s="3"/>
    </row>
  </sheetData>
  <sheetProtection password="C64F" sheet="1" objects="1" scenarios="1"/>
  <printOptions/>
  <pageMargins left="0.76" right="0.33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24"/>
  <sheetViews>
    <sheetView showGridLines="0" showRowColHeaders="0" showOutlineSymbols="0" zoomScale="118" zoomScaleNormal="118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16384" width="9.140625" style="2" customWidth="1"/>
  </cols>
  <sheetData>
    <row r="1" ht="12.75"/>
    <row r="2" ht="26.25">
      <c r="B2" s="1" t="s">
        <v>36</v>
      </c>
    </row>
    <row r="4" ht="14.25">
      <c r="B4" s="3"/>
    </row>
    <row r="5" ht="14.25">
      <c r="B5" s="3"/>
    </row>
    <row r="6" ht="14.25">
      <c r="B6" s="3"/>
    </row>
    <row r="7" ht="14.25">
      <c r="B7" s="3"/>
    </row>
    <row r="8" spans="2:11" ht="14.25">
      <c r="B8" s="3"/>
      <c r="C8" s="33" t="s">
        <v>46</v>
      </c>
      <c r="I8" s="34" t="s">
        <v>47</v>
      </c>
      <c r="K8" s="33" t="s">
        <v>50</v>
      </c>
    </row>
    <row r="9" spans="2:11" ht="14.25">
      <c r="B9" s="3"/>
      <c r="F9" s="33" t="s">
        <v>80</v>
      </c>
      <c r="K9" s="33" t="s">
        <v>81</v>
      </c>
    </row>
    <row r="10" spans="2:6" ht="14.25">
      <c r="B10" s="3"/>
      <c r="F10" s="33" t="s">
        <v>65</v>
      </c>
    </row>
    <row r="11" spans="2:11" ht="15" thickBot="1">
      <c r="B11" s="7"/>
      <c r="J11" s="35"/>
      <c r="K11" s="40" t="s">
        <v>66</v>
      </c>
    </row>
    <row r="12" spans="2:11" ht="15.75" thickBot="1" thickTop="1">
      <c r="B12" s="54"/>
      <c r="C12" s="55"/>
      <c r="D12" s="55"/>
      <c r="E12" s="55"/>
      <c r="F12" s="56" t="s">
        <v>37</v>
      </c>
      <c r="G12" s="55"/>
      <c r="H12" s="55"/>
      <c r="I12" s="55"/>
      <c r="J12" s="57"/>
      <c r="K12" s="6"/>
    </row>
    <row r="13" spans="2:10" ht="13.5" thickTop="1">
      <c r="B13" s="114" t="s">
        <v>48</v>
      </c>
      <c r="C13" s="53"/>
      <c r="D13" s="53"/>
      <c r="E13" s="53"/>
      <c r="F13" s="53"/>
      <c r="G13" s="53"/>
      <c r="H13" s="53"/>
      <c r="I13" s="52"/>
      <c r="J13" s="116" t="s">
        <v>49</v>
      </c>
    </row>
    <row r="14" spans="2:10" ht="13.5" thickBot="1">
      <c r="B14" s="115"/>
      <c r="C14" s="52"/>
      <c r="D14" s="52"/>
      <c r="E14" s="52"/>
      <c r="F14" s="52"/>
      <c r="G14" s="52"/>
      <c r="H14" s="52"/>
      <c r="I14" s="52"/>
      <c r="J14" s="117"/>
    </row>
    <row r="15" spans="2:10" ht="14.25">
      <c r="B15" s="18"/>
      <c r="C15" s="9"/>
      <c r="D15" s="10"/>
      <c r="E15" s="8"/>
      <c r="F15" s="9"/>
      <c r="G15" s="10"/>
      <c r="H15" s="9"/>
      <c r="I15" s="9"/>
      <c r="J15" s="16"/>
    </row>
    <row r="16" spans="2:10" ht="12.75">
      <c r="B16" s="31" t="s">
        <v>55</v>
      </c>
      <c r="C16" s="23"/>
      <c r="D16" s="13"/>
      <c r="E16" s="29" t="s">
        <v>51</v>
      </c>
      <c r="F16" s="23"/>
      <c r="G16" s="13"/>
      <c r="H16" s="30" t="s">
        <v>54</v>
      </c>
      <c r="I16" s="23"/>
      <c r="J16" s="17"/>
    </row>
    <row r="17" spans="2:10" ht="14.25">
      <c r="B17" s="19"/>
      <c r="C17" s="12"/>
      <c r="D17" s="13"/>
      <c r="E17" s="11"/>
      <c r="F17" s="12"/>
      <c r="G17" s="13"/>
      <c r="H17" s="12"/>
      <c r="I17" s="12"/>
      <c r="J17" s="17"/>
    </row>
    <row r="18" spans="2:10" ht="14.25">
      <c r="B18" s="19"/>
      <c r="C18" s="38" t="s">
        <v>53</v>
      </c>
      <c r="D18" s="36"/>
      <c r="E18" s="37"/>
      <c r="F18" s="38" t="s">
        <v>53</v>
      </c>
      <c r="G18" s="36"/>
      <c r="H18" s="39"/>
      <c r="I18" s="38" t="s">
        <v>53</v>
      </c>
      <c r="J18" s="17"/>
    </row>
    <row r="19" spans="2:10" ht="14.25">
      <c r="B19" s="19"/>
      <c r="C19" s="32"/>
      <c r="D19" s="25"/>
      <c r="E19" s="26"/>
      <c r="F19" s="24"/>
      <c r="G19" s="25"/>
      <c r="H19" s="27"/>
      <c r="I19" s="28"/>
      <c r="J19" s="17"/>
    </row>
    <row r="20" spans="2:10" ht="14.25">
      <c r="B20" s="19"/>
      <c r="C20" s="32" t="s">
        <v>43</v>
      </c>
      <c r="D20" s="13"/>
      <c r="E20" s="11"/>
      <c r="F20" s="24" t="s">
        <v>44</v>
      </c>
      <c r="G20" s="13"/>
      <c r="H20" s="12"/>
      <c r="I20" s="28" t="s">
        <v>45</v>
      </c>
      <c r="J20" s="17"/>
    </row>
    <row r="21" spans="2:10" ht="15" thickBot="1">
      <c r="B21" s="22"/>
      <c r="C21" s="41" t="s">
        <v>74</v>
      </c>
      <c r="D21" s="15"/>
      <c r="E21" s="14"/>
      <c r="F21" s="41" t="s">
        <v>75</v>
      </c>
      <c r="G21" s="15"/>
      <c r="H21" s="12"/>
      <c r="I21" s="41" t="s">
        <v>74</v>
      </c>
      <c r="J21" s="17"/>
    </row>
    <row r="22" spans="2:10" ht="15.75" thickBot="1" thickTop="1">
      <c r="B22" s="54"/>
      <c r="C22" s="55"/>
      <c r="D22" s="55"/>
      <c r="E22" s="55"/>
      <c r="F22" s="56" t="s">
        <v>38</v>
      </c>
      <c r="G22" s="55"/>
      <c r="H22" s="55"/>
      <c r="I22" s="55"/>
      <c r="J22" s="57"/>
    </row>
    <row r="23" spans="2:10" ht="13.5" thickTop="1">
      <c r="B23" s="114" t="s">
        <v>48</v>
      </c>
      <c r="C23" s="53"/>
      <c r="D23" s="53"/>
      <c r="E23" s="53"/>
      <c r="F23" s="53"/>
      <c r="G23" s="53"/>
      <c r="H23" s="53"/>
      <c r="I23" s="52"/>
      <c r="J23" s="116" t="s">
        <v>49</v>
      </c>
    </row>
    <row r="24" spans="2:10" ht="13.5" thickBot="1">
      <c r="B24" s="115"/>
      <c r="C24" s="52"/>
      <c r="D24" s="52"/>
      <c r="E24" s="52"/>
      <c r="F24" s="52"/>
      <c r="G24" s="52"/>
      <c r="H24" s="52"/>
      <c r="I24" s="52"/>
      <c r="J24" s="117"/>
    </row>
    <row r="25" spans="2:10" ht="14.25">
      <c r="B25" s="18"/>
      <c r="C25" s="9"/>
      <c r="D25" s="10"/>
      <c r="E25" s="8"/>
      <c r="F25" s="9"/>
      <c r="G25" s="10"/>
      <c r="H25" s="9"/>
      <c r="I25" s="9"/>
      <c r="J25" s="16"/>
    </row>
    <row r="26" spans="2:10" ht="12.75">
      <c r="B26" s="31" t="s">
        <v>55</v>
      </c>
      <c r="C26" s="23"/>
      <c r="D26" s="13"/>
      <c r="E26" s="29" t="s">
        <v>52</v>
      </c>
      <c r="F26" s="23"/>
      <c r="G26" s="13"/>
      <c r="H26" s="30" t="s">
        <v>52</v>
      </c>
      <c r="I26" s="23"/>
      <c r="J26" s="17"/>
    </row>
    <row r="27" spans="2:10" ht="14.25">
      <c r="B27" s="19"/>
      <c r="C27" s="12"/>
      <c r="D27" s="13"/>
      <c r="E27" s="11"/>
      <c r="F27" s="12"/>
      <c r="G27" s="13"/>
      <c r="H27" s="12"/>
      <c r="I27" s="12"/>
      <c r="J27" s="17"/>
    </row>
    <row r="28" spans="2:10" ht="14.25">
      <c r="B28" s="19"/>
      <c r="C28" s="38" t="s">
        <v>53</v>
      </c>
      <c r="D28" s="13"/>
      <c r="E28" s="11"/>
      <c r="F28" s="38" t="s">
        <v>53</v>
      </c>
      <c r="G28" s="13"/>
      <c r="H28" s="12"/>
      <c r="I28" s="38" t="s">
        <v>53</v>
      </c>
      <c r="J28" s="17"/>
    </row>
    <row r="29" spans="2:10" ht="14.25">
      <c r="B29" s="20"/>
      <c r="C29" s="28"/>
      <c r="D29" s="25"/>
      <c r="E29" s="26"/>
      <c r="F29" s="28"/>
      <c r="G29" s="25"/>
      <c r="H29" s="27"/>
      <c r="I29" s="28"/>
      <c r="J29" s="17"/>
    </row>
    <row r="30" spans="2:10" ht="14.25">
      <c r="B30" s="20"/>
      <c r="C30" s="28" t="s">
        <v>40</v>
      </c>
      <c r="D30" s="13"/>
      <c r="E30" s="11"/>
      <c r="F30" s="28" t="s">
        <v>41</v>
      </c>
      <c r="G30" s="13"/>
      <c r="H30" s="12"/>
      <c r="I30" s="28" t="s">
        <v>42</v>
      </c>
      <c r="J30" s="17"/>
    </row>
    <row r="31" spans="2:10" ht="15" thickBot="1">
      <c r="B31" s="21"/>
      <c r="C31" s="41" t="s">
        <v>72</v>
      </c>
      <c r="D31" s="15"/>
      <c r="E31" s="14"/>
      <c r="F31" s="41" t="s">
        <v>73</v>
      </c>
      <c r="G31" s="15"/>
      <c r="H31" s="12"/>
      <c r="I31" s="41" t="s">
        <v>72</v>
      </c>
      <c r="J31" s="17"/>
    </row>
    <row r="32" spans="2:10" ht="15.75" thickBot="1" thickTop="1">
      <c r="B32" s="54"/>
      <c r="C32" s="55"/>
      <c r="D32" s="55"/>
      <c r="E32" s="55"/>
      <c r="F32" s="56" t="s">
        <v>39</v>
      </c>
      <c r="G32" s="55"/>
      <c r="H32" s="55"/>
      <c r="I32" s="55"/>
      <c r="J32" s="57"/>
    </row>
    <row r="33" ht="15" thickTop="1">
      <c r="B33" s="3"/>
    </row>
    <row r="34" spans="2:8" ht="15">
      <c r="B34" s="5" t="s">
        <v>56</v>
      </c>
      <c r="H34" s="5" t="s">
        <v>71</v>
      </c>
    </row>
    <row r="35" ht="15.75" thickBot="1">
      <c r="B35" s="5"/>
    </row>
    <row r="36" spans="2:11" s="3" customFormat="1" ht="14.25">
      <c r="B36" s="3" t="s">
        <v>57</v>
      </c>
      <c r="F36" s="3" t="s">
        <v>58</v>
      </c>
      <c r="H36" s="42" t="s">
        <v>40</v>
      </c>
      <c r="I36" s="43">
        <v>23.5</v>
      </c>
      <c r="J36" s="44" t="s">
        <v>70</v>
      </c>
      <c r="K36" s="45"/>
    </row>
    <row r="37" spans="2:11" s="3" customFormat="1" ht="14.25">
      <c r="B37" s="4" t="s">
        <v>59</v>
      </c>
      <c r="F37" s="3" t="s">
        <v>60</v>
      </c>
      <c r="H37" s="46" t="s">
        <v>41</v>
      </c>
      <c r="I37" s="47">
        <v>23</v>
      </c>
      <c r="J37" s="48" t="s">
        <v>70</v>
      </c>
      <c r="K37" s="45"/>
    </row>
    <row r="38" spans="2:11" s="3" customFormat="1" ht="14.25">
      <c r="B38" s="4" t="s">
        <v>61</v>
      </c>
      <c r="F38" s="3" t="s">
        <v>62</v>
      </c>
      <c r="H38" s="46" t="s">
        <v>42</v>
      </c>
      <c r="I38" s="47">
        <v>23.5</v>
      </c>
      <c r="J38" s="48" t="s">
        <v>70</v>
      </c>
      <c r="K38" s="45"/>
    </row>
    <row r="39" spans="2:11" s="3" customFormat="1" ht="14.25">
      <c r="B39" s="4" t="s">
        <v>63</v>
      </c>
      <c r="F39" s="3" t="s">
        <v>64</v>
      </c>
      <c r="H39" s="46" t="s">
        <v>43</v>
      </c>
      <c r="I39" s="47">
        <v>25</v>
      </c>
      <c r="J39" s="48" t="s">
        <v>70</v>
      </c>
      <c r="K39" s="45"/>
    </row>
    <row r="40" spans="2:11" s="3" customFormat="1" ht="14.25">
      <c r="B40" s="4" t="s">
        <v>67</v>
      </c>
      <c r="F40" s="3" t="s">
        <v>68</v>
      </c>
      <c r="H40" s="46" t="s">
        <v>44</v>
      </c>
      <c r="I40" s="47">
        <v>24.5</v>
      </c>
      <c r="J40" s="48" t="s">
        <v>70</v>
      </c>
      <c r="K40" s="45"/>
    </row>
    <row r="41" spans="2:11" s="3" customFormat="1" ht="15" thickBot="1">
      <c r="B41" s="4" t="s">
        <v>69</v>
      </c>
      <c r="F41" s="3" t="s">
        <v>163</v>
      </c>
      <c r="H41" s="49" t="s">
        <v>45</v>
      </c>
      <c r="I41" s="50">
        <v>25</v>
      </c>
      <c r="J41" s="51" t="s">
        <v>70</v>
      </c>
      <c r="K41" s="45"/>
    </row>
    <row r="42" s="3" customFormat="1" ht="14.25"/>
    <row r="43" s="3" customFormat="1" ht="15">
      <c r="B43" s="5" t="s">
        <v>76</v>
      </c>
    </row>
    <row r="44" s="3" customFormat="1" ht="14.25"/>
    <row r="45" s="3" customFormat="1" ht="14.25">
      <c r="B45" s="3" t="s">
        <v>77</v>
      </c>
    </row>
    <row r="46" s="3" customFormat="1" ht="14.25">
      <c r="B46" s="3" t="s">
        <v>78</v>
      </c>
    </row>
    <row r="47" s="3" customFormat="1" ht="14.25">
      <c r="B47" s="3" t="s">
        <v>79</v>
      </c>
    </row>
    <row r="48" s="3" customFormat="1" ht="14.25">
      <c r="B48" s="3" t="s">
        <v>162</v>
      </c>
    </row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  <row r="56" s="3" customFormat="1" ht="14.25"/>
    <row r="57" s="3" customFormat="1" ht="14.25"/>
    <row r="58" s="3" customFormat="1" ht="14.25"/>
    <row r="59" s="3" customFormat="1" ht="14.25"/>
    <row r="60" s="3" customFormat="1" ht="14.25"/>
    <row r="61" s="3" customFormat="1" ht="14.25"/>
    <row r="62" ht="14.25">
      <c r="B62" s="3"/>
    </row>
    <row r="63" ht="14.25">
      <c r="B63" s="3"/>
    </row>
    <row r="64" ht="14.25">
      <c r="B64" s="3"/>
    </row>
    <row r="65" ht="14.25">
      <c r="B65" s="3"/>
    </row>
    <row r="66" ht="14.25">
      <c r="B66" s="3"/>
    </row>
    <row r="67" ht="14.25">
      <c r="B67" s="3"/>
    </row>
    <row r="68" ht="14.25">
      <c r="B68" s="3"/>
    </row>
    <row r="69" ht="14.25">
      <c r="B69" s="3"/>
    </row>
    <row r="70" ht="14.25">
      <c r="B70" s="3"/>
    </row>
    <row r="71" ht="14.25">
      <c r="B71" s="3"/>
    </row>
    <row r="72" ht="14.25">
      <c r="B72" s="3"/>
    </row>
    <row r="73" ht="14.25">
      <c r="B73" s="3"/>
    </row>
    <row r="74" ht="14.25">
      <c r="B74" s="3"/>
    </row>
    <row r="75" ht="14.25">
      <c r="B75" s="3"/>
    </row>
    <row r="76" ht="14.25">
      <c r="B76" s="3"/>
    </row>
    <row r="77" ht="14.25">
      <c r="B77" s="3"/>
    </row>
    <row r="78" ht="14.25">
      <c r="B78" s="3"/>
    </row>
    <row r="79" ht="14.25">
      <c r="B79" s="3"/>
    </row>
    <row r="80" ht="14.25">
      <c r="B80" s="3"/>
    </row>
    <row r="81" ht="14.25">
      <c r="B81" s="3"/>
    </row>
    <row r="82" ht="14.25">
      <c r="B82" s="3"/>
    </row>
    <row r="83" ht="14.25">
      <c r="B83" s="3"/>
    </row>
    <row r="84" ht="14.25">
      <c r="B84" s="3"/>
    </row>
    <row r="85" ht="14.25">
      <c r="B85" s="3"/>
    </row>
    <row r="86" ht="14.25">
      <c r="B86" s="3"/>
    </row>
    <row r="87" ht="14.25">
      <c r="B87" s="3"/>
    </row>
    <row r="88" ht="14.25">
      <c r="B88" s="3"/>
    </row>
    <row r="89" ht="14.25">
      <c r="B89" s="3"/>
    </row>
    <row r="90" ht="14.25">
      <c r="B90" s="3"/>
    </row>
    <row r="91" ht="14.25">
      <c r="B91" s="3"/>
    </row>
    <row r="92" ht="14.25">
      <c r="B92" s="3"/>
    </row>
    <row r="93" ht="14.25">
      <c r="B93" s="3"/>
    </row>
    <row r="94" ht="14.25">
      <c r="B94" s="3"/>
    </row>
    <row r="95" ht="14.25">
      <c r="B95" s="3"/>
    </row>
    <row r="96" ht="14.25">
      <c r="B96" s="3"/>
    </row>
    <row r="97" ht="14.25">
      <c r="B97" s="3"/>
    </row>
    <row r="98" ht="14.25">
      <c r="B98" s="3"/>
    </row>
    <row r="99" ht="14.25">
      <c r="B99" s="3"/>
    </row>
    <row r="100" ht="14.25">
      <c r="B100" s="3"/>
    </row>
    <row r="101" ht="14.25">
      <c r="B101" s="3"/>
    </row>
    <row r="102" ht="14.25">
      <c r="B102" s="3"/>
    </row>
    <row r="103" ht="14.25">
      <c r="B103" s="3"/>
    </row>
    <row r="104" ht="14.25">
      <c r="B104" s="3"/>
    </row>
    <row r="105" ht="14.25">
      <c r="B105" s="3"/>
    </row>
    <row r="106" ht="14.25">
      <c r="B106" s="3"/>
    </row>
    <row r="107" ht="14.25">
      <c r="B107" s="3"/>
    </row>
    <row r="108" ht="14.25">
      <c r="B108" s="3"/>
    </row>
    <row r="109" ht="14.25">
      <c r="B109" s="3"/>
    </row>
    <row r="110" ht="14.25">
      <c r="B110" s="3"/>
    </row>
    <row r="111" ht="14.25">
      <c r="B111" s="3"/>
    </row>
    <row r="112" ht="14.25">
      <c r="B112" s="3"/>
    </row>
    <row r="113" ht="14.25">
      <c r="B113" s="3"/>
    </row>
    <row r="114" ht="14.25">
      <c r="B114" s="3"/>
    </row>
    <row r="115" ht="14.25">
      <c r="B115" s="3"/>
    </row>
    <row r="116" ht="14.25">
      <c r="B116" s="3"/>
    </row>
    <row r="117" ht="14.25">
      <c r="B117" s="3"/>
    </row>
    <row r="118" ht="14.25">
      <c r="B118" s="3"/>
    </row>
    <row r="119" ht="14.25">
      <c r="B119" s="3"/>
    </row>
    <row r="120" ht="14.25">
      <c r="B120" s="3"/>
    </row>
    <row r="121" ht="14.25">
      <c r="B121" s="3"/>
    </row>
    <row r="122" ht="14.25">
      <c r="B122" s="3"/>
    </row>
    <row r="123" ht="14.25">
      <c r="B123" s="3"/>
    </row>
    <row r="124" ht="14.25">
      <c r="B124" s="3"/>
    </row>
    <row r="125" ht="14.25">
      <c r="B125" s="3"/>
    </row>
    <row r="126" ht="14.25">
      <c r="B126" s="3"/>
    </row>
    <row r="127" ht="14.25">
      <c r="B127" s="3"/>
    </row>
    <row r="128" ht="14.25">
      <c r="B128" s="3"/>
    </row>
    <row r="129" ht="14.25">
      <c r="B129" s="3"/>
    </row>
    <row r="130" ht="14.25">
      <c r="B130" s="3"/>
    </row>
    <row r="131" ht="14.25">
      <c r="B131" s="3"/>
    </row>
    <row r="132" ht="14.25">
      <c r="B132" s="3"/>
    </row>
    <row r="133" ht="14.25">
      <c r="B133" s="3"/>
    </row>
    <row r="134" ht="14.25">
      <c r="B134" s="3"/>
    </row>
    <row r="135" ht="14.25">
      <c r="B135" s="3"/>
    </row>
    <row r="136" ht="14.25">
      <c r="B136" s="3"/>
    </row>
    <row r="137" ht="14.25">
      <c r="B137" s="3"/>
    </row>
    <row r="138" ht="14.25">
      <c r="B138" s="3"/>
    </row>
    <row r="139" ht="14.25">
      <c r="B139" s="3"/>
    </row>
    <row r="140" ht="14.25">
      <c r="B140" s="3"/>
    </row>
    <row r="141" ht="14.25">
      <c r="B141" s="3"/>
    </row>
    <row r="142" ht="14.25">
      <c r="B142" s="3"/>
    </row>
    <row r="143" ht="14.25">
      <c r="B143" s="3"/>
    </row>
    <row r="144" ht="14.25">
      <c r="B144" s="3"/>
    </row>
    <row r="145" ht="14.25">
      <c r="B145" s="3"/>
    </row>
    <row r="146" ht="14.25">
      <c r="B146" s="3"/>
    </row>
    <row r="147" ht="14.25">
      <c r="B147" s="3"/>
    </row>
    <row r="148" ht="14.25">
      <c r="B148" s="3"/>
    </row>
    <row r="149" ht="14.25">
      <c r="B149" s="3"/>
    </row>
    <row r="150" ht="14.25">
      <c r="B150" s="3"/>
    </row>
    <row r="151" ht="14.25">
      <c r="B151" s="3"/>
    </row>
    <row r="152" ht="14.25">
      <c r="B152" s="3"/>
    </row>
    <row r="153" ht="14.25">
      <c r="B153" s="3"/>
    </row>
    <row r="154" ht="14.25">
      <c r="B154" s="3"/>
    </row>
    <row r="155" ht="14.25">
      <c r="B155" s="3"/>
    </row>
    <row r="156" ht="14.25">
      <c r="B156" s="3"/>
    </row>
    <row r="157" ht="14.25">
      <c r="B157" s="3"/>
    </row>
    <row r="158" ht="14.25">
      <c r="B158" s="3"/>
    </row>
    <row r="159" ht="14.25">
      <c r="B159" s="3"/>
    </row>
    <row r="160" ht="14.25">
      <c r="B160" s="3"/>
    </row>
    <row r="161" ht="14.25">
      <c r="B161" s="3"/>
    </row>
    <row r="162" ht="14.25">
      <c r="B162" s="3"/>
    </row>
    <row r="163" ht="14.25">
      <c r="B163" s="3"/>
    </row>
    <row r="164" ht="14.25">
      <c r="B164" s="3"/>
    </row>
    <row r="165" ht="14.25">
      <c r="B165" s="3"/>
    </row>
    <row r="166" ht="14.25">
      <c r="B166" s="3"/>
    </row>
    <row r="167" ht="14.25">
      <c r="B167" s="3"/>
    </row>
    <row r="168" ht="14.25">
      <c r="B168" s="3"/>
    </row>
    <row r="169" ht="14.25">
      <c r="B169" s="3"/>
    </row>
    <row r="170" ht="14.25">
      <c r="B170" s="3"/>
    </row>
    <row r="171" ht="14.25">
      <c r="B171" s="3"/>
    </row>
    <row r="172" ht="14.25">
      <c r="B172" s="3"/>
    </row>
    <row r="173" ht="14.25">
      <c r="B173" s="3"/>
    </row>
    <row r="174" ht="14.25">
      <c r="B174" s="3"/>
    </row>
    <row r="175" ht="14.25">
      <c r="B175" s="3"/>
    </row>
    <row r="176" ht="14.25">
      <c r="B176" s="3"/>
    </row>
    <row r="177" ht="14.25">
      <c r="B177" s="3"/>
    </row>
    <row r="178" ht="14.25">
      <c r="B178" s="3"/>
    </row>
    <row r="179" ht="14.25">
      <c r="B179" s="3"/>
    </row>
    <row r="180" ht="14.25">
      <c r="B180" s="3"/>
    </row>
    <row r="181" ht="14.25">
      <c r="B181" s="3"/>
    </row>
    <row r="182" ht="14.25">
      <c r="B182" s="3"/>
    </row>
    <row r="183" ht="14.25">
      <c r="B183" s="3"/>
    </row>
    <row r="184" ht="14.25">
      <c r="B184" s="3"/>
    </row>
    <row r="185" ht="14.25">
      <c r="B185" s="3"/>
    </row>
    <row r="186" ht="14.25">
      <c r="B186" s="3"/>
    </row>
    <row r="187" ht="14.25">
      <c r="B187" s="3"/>
    </row>
    <row r="188" ht="14.25">
      <c r="B188" s="3"/>
    </row>
    <row r="189" ht="14.25">
      <c r="B189" s="3"/>
    </row>
    <row r="190" ht="14.25">
      <c r="B190" s="3"/>
    </row>
    <row r="191" ht="14.25">
      <c r="B191" s="3"/>
    </row>
    <row r="192" ht="14.25">
      <c r="B192" s="3"/>
    </row>
    <row r="193" ht="14.25">
      <c r="B193" s="3"/>
    </row>
    <row r="194" ht="14.25">
      <c r="B194" s="3"/>
    </row>
    <row r="195" ht="14.25">
      <c r="B195" s="3"/>
    </row>
    <row r="196" ht="14.25">
      <c r="B196" s="3"/>
    </row>
    <row r="197" ht="14.25">
      <c r="B197" s="3"/>
    </row>
    <row r="198" ht="14.25">
      <c r="B198" s="3"/>
    </row>
    <row r="199" ht="14.25">
      <c r="B199" s="3"/>
    </row>
    <row r="200" ht="14.25">
      <c r="B200" s="3"/>
    </row>
    <row r="201" ht="14.25">
      <c r="B201" s="3"/>
    </row>
    <row r="202" ht="14.25">
      <c r="B202" s="3"/>
    </row>
    <row r="203" ht="14.25">
      <c r="B203" s="3"/>
    </row>
    <row r="204" ht="14.25">
      <c r="B204" s="3"/>
    </row>
    <row r="205" ht="14.25">
      <c r="B205" s="3"/>
    </row>
    <row r="206" ht="14.25">
      <c r="B206" s="3"/>
    </row>
    <row r="207" ht="14.25">
      <c r="B207" s="3"/>
    </row>
    <row r="208" ht="14.25">
      <c r="B208" s="3"/>
    </row>
    <row r="209" ht="14.25">
      <c r="B209" s="3"/>
    </row>
    <row r="210" ht="14.25">
      <c r="B210" s="3"/>
    </row>
    <row r="211" ht="14.25">
      <c r="B211" s="3"/>
    </row>
    <row r="212" ht="14.25">
      <c r="B212" s="3"/>
    </row>
    <row r="213" ht="14.25">
      <c r="B213" s="3"/>
    </row>
    <row r="214" ht="14.25">
      <c r="B214" s="3"/>
    </row>
    <row r="215" ht="14.25">
      <c r="B215" s="3"/>
    </row>
    <row r="216" ht="14.25">
      <c r="B216" s="3"/>
    </row>
    <row r="217" ht="14.25">
      <c r="B217" s="3"/>
    </row>
    <row r="218" ht="14.25">
      <c r="B218" s="3"/>
    </row>
    <row r="219" ht="14.25">
      <c r="B219" s="3"/>
    </row>
    <row r="220" ht="14.25">
      <c r="B220" s="3"/>
    </row>
    <row r="221" ht="14.25">
      <c r="B221" s="3"/>
    </row>
    <row r="222" ht="14.25">
      <c r="B222" s="3"/>
    </row>
    <row r="223" ht="14.25">
      <c r="B223" s="3"/>
    </row>
    <row r="224" ht="14.25">
      <c r="B224" s="3"/>
    </row>
    <row r="225" ht="14.25">
      <c r="B225" s="3"/>
    </row>
    <row r="226" ht="14.25">
      <c r="B226" s="3"/>
    </row>
    <row r="227" ht="14.25">
      <c r="B227" s="3"/>
    </row>
    <row r="228" ht="14.25">
      <c r="B228" s="3"/>
    </row>
    <row r="229" ht="14.25">
      <c r="B229" s="3"/>
    </row>
    <row r="230" ht="14.25">
      <c r="B230" s="3"/>
    </row>
    <row r="231" ht="14.25">
      <c r="B231" s="3"/>
    </row>
    <row r="232" ht="14.25">
      <c r="B232" s="3"/>
    </row>
    <row r="233" ht="14.25">
      <c r="B233" s="3"/>
    </row>
    <row r="234" ht="14.25">
      <c r="B234" s="3"/>
    </row>
    <row r="235" ht="14.25">
      <c r="B235" s="3"/>
    </row>
    <row r="236" ht="14.25">
      <c r="B236" s="3"/>
    </row>
    <row r="237" ht="14.25">
      <c r="B237" s="3"/>
    </row>
    <row r="238" ht="14.25">
      <c r="B238" s="3"/>
    </row>
    <row r="239" ht="14.25">
      <c r="B239" s="3"/>
    </row>
    <row r="240" ht="14.25">
      <c r="B240" s="3"/>
    </row>
    <row r="241" ht="14.25">
      <c r="B241" s="3"/>
    </row>
    <row r="242" ht="14.25">
      <c r="B242" s="3"/>
    </row>
    <row r="243" ht="14.25">
      <c r="B243" s="3"/>
    </row>
    <row r="244" ht="14.25">
      <c r="B244" s="3"/>
    </row>
    <row r="245" ht="14.25">
      <c r="B245" s="3"/>
    </row>
    <row r="246" ht="14.25">
      <c r="B246" s="3"/>
    </row>
    <row r="247" ht="14.25">
      <c r="B247" s="3"/>
    </row>
    <row r="248" ht="14.25">
      <c r="B248" s="3"/>
    </row>
    <row r="249" ht="14.25">
      <c r="B249" s="3"/>
    </row>
    <row r="250" ht="14.25">
      <c r="B250" s="3"/>
    </row>
    <row r="251" ht="14.25">
      <c r="B251" s="3"/>
    </row>
    <row r="252" ht="14.25">
      <c r="B252" s="3"/>
    </row>
    <row r="253" ht="14.25">
      <c r="B253" s="3"/>
    </row>
    <row r="254" ht="14.25">
      <c r="B254" s="3"/>
    </row>
    <row r="255" ht="14.25">
      <c r="B255" s="3"/>
    </row>
    <row r="256" ht="14.25">
      <c r="B256" s="3"/>
    </row>
    <row r="257" ht="14.25">
      <c r="B257" s="3"/>
    </row>
    <row r="258" ht="14.25">
      <c r="B258" s="3"/>
    </row>
    <row r="259" ht="14.25">
      <c r="B259" s="3"/>
    </row>
    <row r="260" ht="14.25">
      <c r="B260" s="3"/>
    </row>
    <row r="261" ht="14.25">
      <c r="B261" s="3"/>
    </row>
    <row r="262" ht="14.25">
      <c r="B262" s="3"/>
    </row>
    <row r="263" ht="14.25">
      <c r="B263" s="3"/>
    </row>
    <row r="264" ht="14.25">
      <c r="B264" s="3"/>
    </row>
    <row r="265" ht="14.25">
      <c r="B265" s="3"/>
    </row>
    <row r="266" ht="14.25">
      <c r="B266" s="3"/>
    </row>
    <row r="267" ht="14.25">
      <c r="B267" s="3"/>
    </row>
    <row r="268" ht="14.25">
      <c r="B268" s="3"/>
    </row>
    <row r="269" ht="14.25">
      <c r="B269" s="3"/>
    </row>
    <row r="270" ht="14.25">
      <c r="B270" s="3"/>
    </row>
    <row r="271" ht="14.25">
      <c r="B271" s="3"/>
    </row>
    <row r="272" ht="14.25">
      <c r="B272" s="3"/>
    </row>
    <row r="273" ht="14.25">
      <c r="B273" s="3"/>
    </row>
    <row r="274" ht="14.25">
      <c r="B274" s="3"/>
    </row>
    <row r="275" ht="14.25">
      <c r="B275" s="3"/>
    </row>
    <row r="276" ht="14.25">
      <c r="B276" s="3"/>
    </row>
    <row r="277" ht="14.25">
      <c r="B277" s="3"/>
    </row>
    <row r="278" ht="14.25">
      <c r="B278" s="3"/>
    </row>
    <row r="279" ht="14.25">
      <c r="B279" s="3"/>
    </row>
    <row r="280" ht="14.25">
      <c r="B280" s="3"/>
    </row>
    <row r="281" ht="14.25">
      <c r="B281" s="3"/>
    </row>
    <row r="282" ht="14.25">
      <c r="B282" s="3"/>
    </row>
    <row r="283" ht="14.25">
      <c r="B283" s="3"/>
    </row>
    <row r="284" ht="14.25">
      <c r="B284" s="3"/>
    </row>
    <row r="285" ht="14.25">
      <c r="B285" s="3"/>
    </row>
    <row r="286" ht="14.25">
      <c r="B286" s="3"/>
    </row>
    <row r="287" ht="14.25">
      <c r="B287" s="3"/>
    </row>
    <row r="288" ht="14.25">
      <c r="B288" s="3"/>
    </row>
    <row r="289" ht="14.25">
      <c r="B289" s="3"/>
    </row>
    <row r="290" ht="14.25">
      <c r="B290" s="3"/>
    </row>
    <row r="291" ht="14.25">
      <c r="B291" s="3"/>
    </row>
    <row r="292" ht="14.25">
      <c r="B292" s="3"/>
    </row>
    <row r="293" ht="14.25">
      <c r="B293" s="3"/>
    </row>
    <row r="294" ht="14.25">
      <c r="B294" s="3"/>
    </row>
    <row r="295" ht="14.25">
      <c r="B295" s="3"/>
    </row>
    <row r="296" ht="14.25">
      <c r="B296" s="3"/>
    </row>
    <row r="297" ht="14.25">
      <c r="B297" s="3"/>
    </row>
    <row r="298" ht="14.25">
      <c r="B298" s="3"/>
    </row>
    <row r="299" ht="14.25">
      <c r="B299" s="3"/>
    </row>
    <row r="300" ht="14.25">
      <c r="B300" s="3"/>
    </row>
    <row r="301" ht="14.25">
      <c r="B301" s="3"/>
    </row>
    <row r="302" ht="14.25">
      <c r="B302" s="3"/>
    </row>
    <row r="303" ht="14.25">
      <c r="B303" s="3"/>
    </row>
    <row r="304" ht="14.25">
      <c r="B304" s="3"/>
    </row>
    <row r="305" ht="14.25">
      <c r="B305" s="3"/>
    </row>
    <row r="306" ht="14.25">
      <c r="B306" s="3"/>
    </row>
    <row r="307" ht="14.25">
      <c r="B307" s="3"/>
    </row>
    <row r="308" ht="14.25">
      <c r="B308" s="3"/>
    </row>
    <row r="309" ht="14.25">
      <c r="B309" s="3"/>
    </row>
    <row r="310" ht="14.25">
      <c r="B310" s="3"/>
    </row>
    <row r="311" ht="14.25">
      <c r="B311" s="3"/>
    </row>
    <row r="312" ht="14.25">
      <c r="B312" s="3"/>
    </row>
    <row r="313" ht="14.25">
      <c r="B313" s="3"/>
    </row>
    <row r="314" ht="14.25">
      <c r="B314" s="3"/>
    </row>
    <row r="315" ht="14.25">
      <c r="B315" s="3"/>
    </row>
    <row r="316" ht="14.25">
      <c r="B316" s="3"/>
    </row>
    <row r="317" ht="14.25">
      <c r="B317" s="3"/>
    </row>
    <row r="318" ht="14.25">
      <c r="B318" s="3"/>
    </row>
    <row r="319" ht="14.25">
      <c r="B319" s="3"/>
    </row>
    <row r="320" ht="14.25">
      <c r="B320" s="3"/>
    </row>
    <row r="321" ht="14.25">
      <c r="B321" s="3"/>
    </row>
    <row r="322" ht="14.25">
      <c r="B322" s="3"/>
    </row>
    <row r="323" ht="14.25">
      <c r="B323" s="3"/>
    </row>
    <row r="324" ht="14.25">
      <c r="B324" s="3"/>
    </row>
    <row r="325" ht="14.25">
      <c r="B325" s="3"/>
    </row>
    <row r="326" ht="14.25">
      <c r="B326" s="3"/>
    </row>
    <row r="327" ht="14.25">
      <c r="B327" s="3"/>
    </row>
    <row r="328" ht="14.25">
      <c r="B328" s="3"/>
    </row>
    <row r="329" ht="14.25">
      <c r="B329" s="3"/>
    </row>
    <row r="330" ht="14.25">
      <c r="B330" s="3"/>
    </row>
    <row r="331" ht="14.25">
      <c r="B331" s="3"/>
    </row>
    <row r="332" ht="14.25">
      <c r="B332" s="3"/>
    </row>
    <row r="333" ht="14.25">
      <c r="B333" s="3"/>
    </row>
    <row r="334" ht="14.25">
      <c r="B334" s="3"/>
    </row>
    <row r="335" ht="14.25">
      <c r="B335" s="3"/>
    </row>
    <row r="336" ht="14.25">
      <c r="B336" s="3"/>
    </row>
    <row r="337" ht="14.25">
      <c r="B337" s="3"/>
    </row>
    <row r="338" ht="14.25">
      <c r="B338" s="3"/>
    </row>
    <row r="339" ht="14.25">
      <c r="B339" s="3"/>
    </row>
    <row r="340" ht="14.25">
      <c r="B340" s="3"/>
    </row>
    <row r="341" ht="14.25">
      <c r="B341" s="3"/>
    </row>
    <row r="342" ht="14.25">
      <c r="B342" s="3"/>
    </row>
    <row r="343" ht="14.25">
      <c r="B343" s="3"/>
    </row>
    <row r="344" ht="14.25">
      <c r="B344" s="3"/>
    </row>
    <row r="345" ht="14.25">
      <c r="B345" s="3"/>
    </row>
    <row r="346" ht="14.25">
      <c r="B346" s="3"/>
    </row>
    <row r="347" ht="14.25">
      <c r="B347" s="3"/>
    </row>
    <row r="348" ht="14.25">
      <c r="B348" s="3"/>
    </row>
    <row r="349" ht="14.25">
      <c r="B349" s="3"/>
    </row>
    <row r="350" ht="14.25">
      <c r="B350" s="3"/>
    </row>
    <row r="351" ht="14.25">
      <c r="B351" s="3"/>
    </row>
    <row r="352" ht="14.25">
      <c r="B352" s="3"/>
    </row>
    <row r="353" ht="14.25">
      <c r="B353" s="3"/>
    </row>
    <row r="354" ht="14.25">
      <c r="B354" s="3"/>
    </row>
    <row r="355" ht="14.25">
      <c r="B355" s="3"/>
    </row>
    <row r="356" ht="14.25">
      <c r="B356" s="3"/>
    </row>
    <row r="357" ht="14.25">
      <c r="B357" s="3"/>
    </row>
    <row r="358" ht="14.25">
      <c r="B358" s="3"/>
    </row>
    <row r="359" ht="14.25">
      <c r="B359" s="3"/>
    </row>
    <row r="360" ht="14.25">
      <c r="B360" s="3"/>
    </row>
    <row r="361" ht="14.25">
      <c r="B361" s="3"/>
    </row>
    <row r="362" ht="14.25">
      <c r="B362" s="3"/>
    </row>
    <row r="363" ht="14.25">
      <c r="B363" s="3"/>
    </row>
    <row r="364" ht="14.25">
      <c r="B364" s="3"/>
    </row>
    <row r="365" ht="14.25">
      <c r="B365" s="3"/>
    </row>
    <row r="366" ht="14.25">
      <c r="B366" s="3"/>
    </row>
    <row r="367" ht="14.25">
      <c r="B367" s="3"/>
    </row>
    <row r="368" ht="14.25">
      <c r="B368" s="3"/>
    </row>
    <row r="369" ht="14.25">
      <c r="B369" s="3"/>
    </row>
    <row r="370" ht="14.25">
      <c r="B370" s="3"/>
    </row>
    <row r="371" ht="14.25">
      <c r="B371" s="3"/>
    </row>
    <row r="372" ht="14.25">
      <c r="B372" s="3"/>
    </row>
    <row r="373" ht="14.25">
      <c r="B373" s="3"/>
    </row>
    <row r="374" ht="14.25">
      <c r="B374" s="3"/>
    </row>
    <row r="375" ht="14.25">
      <c r="B375" s="3"/>
    </row>
    <row r="376" ht="14.25">
      <c r="B376" s="3"/>
    </row>
    <row r="377" ht="14.25">
      <c r="B377" s="3"/>
    </row>
    <row r="378" ht="14.25">
      <c r="B378" s="3"/>
    </row>
    <row r="379" ht="14.25">
      <c r="B379" s="3"/>
    </row>
    <row r="380" ht="14.25">
      <c r="B380" s="3"/>
    </row>
    <row r="381" ht="14.25">
      <c r="B381" s="3"/>
    </row>
    <row r="382" ht="14.25">
      <c r="B382" s="3"/>
    </row>
    <row r="383" ht="14.25">
      <c r="B383" s="3"/>
    </row>
    <row r="384" ht="14.25">
      <c r="B384" s="3"/>
    </row>
    <row r="385" ht="14.25">
      <c r="B385" s="3"/>
    </row>
    <row r="386" ht="14.25">
      <c r="B386" s="3"/>
    </row>
    <row r="387" ht="14.25">
      <c r="B387" s="3"/>
    </row>
    <row r="388" ht="14.25">
      <c r="B388" s="3"/>
    </row>
    <row r="389" ht="14.25">
      <c r="B389" s="3"/>
    </row>
    <row r="390" ht="14.25">
      <c r="B390" s="3"/>
    </row>
    <row r="391" ht="14.25">
      <c r="B391" s="3"/>
    </row>
    <row r="392" ht="14.25">
      <c r="B392" s="3"/>
    </row>
    <row r="393" ht="14.25">
      <c r="B393" s="3"/>
    </row>
    <row r="394" ht="14.25">
      <c r="B394" s="3"/>
    </row>
    <row r="395" ht="14.25">
      <c r="B395" s="3"/>
    </row>
    <row r="396" ht="14.25">
      <c r="B396" s="3"/>
    </row>
    <row r="397" ht="14.25">
      <c r="B397" s="3"/>
    </row>
    <row r="398" ht="14.25">
      <c r="B398" s="3"/>
    </row>
    <row r="399" ht="14.25">
      <c r="B399" s="3"/>
    </row>
    <row r="400" ht="14.25">
      <c r="B400" s="3"/>
    </row>
    <row r="401" ht="14.25">
      <c r="B401" s="3"/>
    </row>
    <row r="402" ht="14.25">
      <c r="B402" s="3"/>
    </row>
    <row r="403" ht="14.25">
      <c r="B403" s="3"/>
    </row>
    <row r="404" ht="14.25">
      <c r="B404" s="3"/>
    </row>
    <row r="405" ht="14.25">
      <c r="B405" s="3"/>
    </row>
    <row r="406" ht="14.25">
      <c r="B406" s="3"/>
    </row>
    <row r="407" ht="14.25">
      <c r="B407" s="3"/>
    </row>
    <row r="408" ht="14.25">
      <c r="B408" s="3"/>
    </row>
    <row r="409" ht="14.25">
      <c r="B409" s="3"/>
    </row>
    <row r="410" ht="14.25">
      <c r="B410" s="3"/>
    </row>
    <row r="411" ht="14.25">
      <c r="B411" s="3"/>
    </row>
    <row r="412" ht="14.25">
      <c r="B412" s="3"/>
    </row>
    <row r="413" ht="14.25">
      <c r="B413" s="3"/>
    </row>
    <row r="414" ht="14.25">
      <c r="B414" s="3"/>
    </row>
    <row r="415" ht="14.25">
      <c r="B415" s="3"/>
    </row>
    <row r="416" ht="14.25">
      <c r="B416" s="3"/>
    </row>
    <row r="417" ht="14.25">
      <c r="B417" s="3"/>
    </row>
    <row r="418" ht="14.25">
      <c r="B418" s="3"/>
    </row>
    <row r="419" ht="14.25">
      <c r="B419" s="3"/>
    </row>
    <row r="420" ht="14.25">
      <c r="B420" s="3"/>
    </row>
    <row r="421" ht="14.25">
      <c r="B421" s="3"/>
    </row>
    <row r="422" ht="14.25">
      <c r="B422" s="3"/>
    </row>
    <row r="423" ht="14.25">
      <c r="B423" s="3"/>
    </row>
    <row r="424" ht="14.25">
      <c r="B424" s="3"/>
    </row>
  </sheetData>
  <sheetProtection password="C64F" sheet="1" objects="1" scenarios="1"/>
  <mergeCells count="4">
    <mergeCell ref="B23:B24"/>
    <mergeCell ref="B13:B14"/>
    <mergeCell ref="J23:J24"/>
    <mergeCell ref="J13:J14"/>
  </mergeCells>
  <printOptions/>
  <pageMargins left="0.76" right="0.33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</dc:creator>
  <cp:keywords/>
  <dc:description/>
  <cp:lastModifiedBy>Kees van Ingen</cp:lastModifiedBy>
  <cp:lastPrinted>2010-09-02T12:38:41Z</cp:lastPrinted>
  <dcterms:created xsi:type="dcterms:W3CDTF">2003-11-10T11:40:08Z</dcterms:created>
  <dcterms:modified xsi:type="dcterms:W3CDTF">2010-09-17T18:23:28Z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